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IVISION ANALISIS\2026\EJECUCION\MENSUALES\05 MAYO\INFORME FINAL (20)\"/>
    </mc:Choice>
  </mc:AlternateContent>
  <xr:revisionPtr revIDLastSave="0" documentId="13_ncr:1_{048E606F-E4C8-412F-958D-064A578D65D2}" xr6:coauthVersionLast="47" xr6:coauthVersionMax="47" xr10:uidLastSave="{00000000-0000-0000-0000-000000000000}"/>
  <bookViews>
    <workbookView xWindow="-120" yWindow="-120" windowWidth="29040" windowHeight="15720" tabRatio="780" xr2:uid="{02974F45-EC7B-48B3-89C4-735CC645F4D6}"/>
  </bookViews>
  <sheets>
    <sheet name="Índice" sheetId="13" r:id="rId1"/>
    <sheet name="C1 Total ingresos" sheetId="1" r:id="rId2"/>
    <sheet name="C2 Ingreso cte" sheetId="2" r:id="rId3"/>
    <sheet name="C3 Capital" sheetId="3" r:id="rId4"/>
    <sheet name="C4 FE" sheetId="4" r:id="rId5"/>
    <sheet name="C5 CP" sheetId="5" r:id="rId6"/>
    <sheet name="C6 Estapublicos Sectores" sheetId="12" r:id="rId7"/>
    <sheet name="C7 Estapublicos" sheetId="6" r:id="rId8"/>
    <sheet name="C8 Detalle composición" sheetId="7" r:id="rId9"/>
    <sheet name="C8 Ejec Catatumbo DIAN" sheetId="11" state="hidden" r:id="rId10"/>
    <sheet name="C7 Detalle composición mes" sheetId="10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>#REF!</definedName>
    <definedName name="\L">#REF!</definedName>
    <definedName name="____h35" hidden="1">{#N/A,#N/A,FALSE,"informes"}</definedName>
    <definedName name="____R" hidden="1">{"INGRESOS DOLARES",#N/A,FALSE,"informes"}</definedName>
    <definedName name="___h35" hidden="1">{#N/A,#N/A,FALSE,"informes"}</definedName>
    <definedName name="___R" hidden="1">{"INGRESOS DOLARES",#N/A,FALSE,"informes"}</definedName>
    <definedName name="__123Graph_ATOTAL" hidden="1">#REF!</definedName>
    <definedName name="__123Graph_B" hidden="1">#REF!</definedName>
    <definedName name="__123Graph_D" hidden="1">#REF!</definedName>
    <definedName name="__123Graph_F" hidden="1">#REF!</definedName>
    <definedName name="__123Graph_X" hidden="1">#REF!</definedName>
    <definedName name="_1" localSheetId="1">#REF!</definedName>
    <definedName name="_1" localSheetId="2">#REF!</definedName>
    <definedName name="_1" localSheetId="4">#REF!</definedName>
    <definedName name="_1" localSheetId="5">#REF!</definedName>
    <definedName name="_1">#REF!</definedName>
    <definedName name="_1994">#REF!</definedName>
    <definedName name="_2" localSheetId="1">#REF!</definedName>
    <definedName name="_2" localSheetId="2">#REF!</definedName>
    <definedName name="_2" localSheetId="4">#REF!</definedName>
    <definedName name="_2" localSheetId="5">#REF!</definedName>
    <definedName name="_2">#REF!</definedName>
    <definedName name="_3" localSheetId="1">#REF!</definedName>
    <definedName name="_3" localSheetId="2">#REF!</definedName>
    <definedName name="_3" localSheetId="4">#REF!</definedName>
    <definedName name="_3" localSheetId="5">#REF!</definedName>
    <definedName name="_3">#REF!</definedName>
    <definedName name="_4" localSheetId="1">#REF!</definedName>
    <definedName name="_4" localSheetId="2">#REF!</definedName>
    <definedName name="_4" localSheetId="4">#REF!</definedName>
    <definedName name="_4" localSheetId="5">#REF!</definedName>
    <definedName name="_4">#REF!</definedName>
    <definedName name="_5" localSheetId="1">#REF!</definedName>
    <definedName name="_5" localSheetId="2">#REF!</definedName>
    <definedName name="_5" localSheetId="4">#REF!</definedName>
    <definedName name="_5" localSheetId="5">#REF!</definedName>
    <definedName name="_5">#REF!</definedName>
    <definedName name="_6" localSheetId="1">#REF!</definedName>
    <definedName name="_6" localSheetId="2">#REF!</definedName>
    <definedName name="_6" localSheetId="4">#REF!</definedName>
    <definedName name="_6" localSheetId="5">#REF!</definedName>
    <definedName name="_6">#REF!</definedName>
    <definedName name="_7" localSheetId="1">#REF!</definedName>
    <definedName name="_7" localSheetId="2">#REF!</definedName>
    <definedName name="_7" localSheetId="4">#REF!</definedName>
    <definedName name="_7" localSheetId="5">#REF!</definedName>
    <definedName name="_7">#REF!</definedName>
    <definedName name="_8" localSheetId="1">#REF!</definedName>
    <definedName name="_8" localSheetId="2">#REF!</definedName>
    <definedName name="_8" localSheetId="4">#REF!</definedName>
    <definedName name="_8" localSheetId="5">#REF!</definedName>
    <definedName name="_8">#REF!</definedName>
    <definedName name="_9">#REF!</definedName>
    <definedName name="_arp2">#REF!</definedName>
    <definedName name="_Fill" hidden="1">#REF!</definedName>
    <definedName name="_xlnm._FilterDatabase" localSheetId="3" hidden="1">'C3 Capital'!$A$12:$G$23</definedName>
    <definedName name="_xlnm._FilterDatabase" localSheetId="4" hidden="1">'C4 FE'!$A$12:$G$24</definedName>
    <definedName name="_xlnm._FilterDatabase" localSheetId="7" hidden="1">'C7 Estapublicos'!$A$12:$H$85</definedName>
    <definedName name="_fmi1" localSheetId="9">#REF!</definedName>
    <definedName name="_fmi1">#REF!</definedName>
    <definedName name="_fmi2" localSheetId="9">#REF!</definedName>
    <definedName name="_fmi2">#REF!</definedName>
    <definedName name="_fmi3" localSheetId="9">#REF!</definedName>
    <definedName name="_fmi3">#REF!</definedName>
    <definedName name="_fmi4" localSheetId="9">#REF!</definedName>
    <definedName name="_fmi4">#REF!</definedName>
    <definedName name="_h35" localSheetId="1" hidden="1">{#N/A,#N/A,FALSE,"informes"}</definedName>
    <definedName name="_h35" localSheetId="2" hidden="1">{#N/A,#N/A,FALSE,"informes"}</definedName>
    <definedName name="_h35" localSheetId="4" hidden="1">{#N/A,#N/A,FALSE,"informes"}</definedName>
    <definedName name="_h35" localSheetId="5" hidden="1">{#N/A,#N/A,FALSE,"informes"}</definedName>
    <definedName name="_h35" localSheetId="6" hidden="1">{#N/A,#N/A,FALSE,"informes"}</definedName>
    <definedName name="_h35" localSheetId="9" hidden="1">{#N/A,#N/A,FALSE,"informes"}</definedName>
    <definedName name="_h35" localSheetId="0" hidden="1">{#N/A,#N/A,FALSE,"informes"}</definedName>
    <definedName name="_h35" hidden="1">{#N/A,#N/A,FALSE,"informes"}</definedName>
    <definedName name="_ivm2">#REF!</definedName>
    <definedName name="_Key1" hidden="1">#REF!</definedName>
    <definedName name="_LI97">#REF!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PIB01">#REF!</definedName>
    <definedName name="_PIB02">#REF!</definedName>
    <definedName name="_pib1">#REF!</definedName>
    <definedName name="_PIb2000" localSheetId="9">#REF!</definedName>
    <definedName name="_PIb2000">#REF!</definedName>
    <definedName name="_PIB93" localSheetId="9">#REF!</definedName>
    <definedName name="_PIB93">#REF!</definedName>
    <definedName name="_PIB94" localSheetId="9">#REF!</definedName>
    <definedName name="_PIB94">#REF!</definedName>
    <definedName name="_PIB95" localSheetId="9">#REF!</definedName>
    <definedName name="_PIB95">#REF!</definedName>
    <definedName name="_PIB96" localSheetId="9">#REF!</definedName>
    <definedName name="_PIB96">#REF!</definedName>
    <definedName name="_PIB97" localSheetId="1">#REF!</definedName>
    <definedName name="_PIB97" localSheetId="2">#REF!</definedName>
    <definedName name="_PIB97" localSheetId="4">#REF!</definedName>
    <definedName name="_PIB97" localSheetId="5">#REF!</definedName>
    <definedName name="_PIB97" localSheetId="9">#REF!</definedName>
    <definedName name="_PIB97">#REF!</definedName>
    <definedName name="_PIB98" localSheetId="1">#REF!</definedName>
    <definedName name="_PIB98" localSheetId="2">#REF!</definedName>
    <definedName name="_PIB98" localSheetId="4">#REF!</definedName>
    <definedName name="_PIB98" localSheetId="5">#REF!</definedName>
    <definedName name="_PIB98" localSheetId="9">#REF!</definedName>
    <definedName name="_PIB98">#REF!</definedName>
    <definedName name="_PIB99" localSheetId="1">#REF!</definedName>
    <definedName name="_PIB99" localSheetId="2">#REF!</definedName>
    <definedName name="_PIB99" localSheetId="4">#REF!</definedName>
    <definedName name="_PIB99" localSheetId="5">#REF!</definedName>
    <definedName name="_PIB99" localSheetId="9">#REF!</definedName>
    <definedName name="_PIB99">#REF!</definedName>
    <definedName name="_R" localSheetId="1" hidden="1">{"INGRESOS DOLARES",#N/A,FALSE,"informes"}</definedName>
    <definedName name="_R" localSheetId="2" hidden="1">{"INGRESOS DOLARES",#N/A,FALSE,"informes"}</definedName>
    <definedName name="_R" localSheetId="4" hidden="1">{"INGRESOS DOLARES",#N/A,FALSE,"informes"}</definedName>
    <definedName name="_R" localSheetId="5" hidden="1">{"INGRESOS DOLARES",#N/A,FALSE,"informes"}</definedName>
    <definedName name="_R" localSheetId="6" hidden="1">{"INGRESOS DOLARES",#N/A,FALSE,"informes"}</definedName>
    <definedName name="_R" localSheetId="9" hidden="1">{"INGRESOS DOLARES",#N/A,FALSE,"informes"}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res1">#REF!</definedName>
    <definedName name="_res2">#REF!</definedName>
    <definedName name="_RES9397" localSheetId="1">#REF!</definedName>
    <definedName name="_RES9397" localSheetId="2">#REF!</definedName>
    <definedName name="_RES9397" localSheetId="4">#REF!</definedName>
    <definedName name="_RES9397" localSheetId="5">#REF!</definedName>
    <definedName name="_RES9397">#REF!</definedName>
    <definedName name="_rez2" localSheetId="9">#REF!</definedName>
    <definedName name="_rez2">#REF!</definedName>
    <definedName name="_rez3" localSheetId="9">#REF!</definedName>
    <definedName name="_rez3">#REF!</definedName>
    <definedName name="_rez4" localSheetId="9">#REF!</definedName>
    <definedName name="_rez4">#REF!</definedName>
    <definedName name="_Sort" hidden="1">#REF!</definedName>
    <definedName name="_Table1_Out" hidden="1">#REF!</definedName>
    <definedName name="_Table2_In2" hidden="1">#REF!</definedName>
    <definedName name="_Table2_Out" hidden="1">#REF!</definedName>
    <definedName name="_TC91">#REF!</definedName>
    <definedName name="_var1">#REF!</definedName>
    <definedName name="A" localSheetId="1">#REF!</definedName>
    <definedName name="A" localSheetId="2">#REF!</definedName>
    <definedName name="A" localSheetId="4">#REF!</definedName>
    <definedName name="A" localSheetId="5">#REF!</definedName>
    <definedName name="A">#REF!</definedName>
    <definedName name="A_IMPRESIÓN_IM">#REF!</definedName>
    <definedName name="AA">#REF!</definedName>
    <definedName name="AAA" localSheetId="9">#REF!</definedName>
    <definedName name="AAA">#REF!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localSheetId="9">#REF!</definedName>
    <definedName name="Abr">#REF!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1" hidden="1">{"empresa",#N/A,FALSE,"xEMPRESA"}</definedName>
    <definedName name="ad" localSheetId="2" hidden="1">{"empresa",#N/A,FALSE,"xEMPRESA"}</definedName>
    <definedName name="ad" localSheetId="4" hidden="1">{"empresa",#N/A,FALSE,"xEMPRESA"}</definedName>
    <definedName name="ad" localSheetId="5" hidden="1">{"empresa",#N/A,FALSE,"xEMPRESA"}</definedName>
    <definedName name="ad" localSheetId="6" hidden="1">{"empresa",#N/A,FALSE,"xEMPRESA"}</definedName>
    <definedName name="ad" localSheetId="9" hidden="1">{"empresa",#N/A,FALSE,"xEMPRESA"}</definedName>
    <definedName name="ad" localSheetId="0" hidden="1">{"empresa",#N/A,FALSE,"xEMPRESA"}</definedName>
    <definedName name="ad" hidden="1">{"empresa",#N/A,FALSE,"xEMPRESA"}</definedName>
    <definedName name="adi.yane" hidden="1">{"epma",#N/A,FALSE,"EPMA"}</definedName>
    <definedName name="Adic" localSheetId="9">#REF!</definedName>
    <definedName name="Adic">#REF!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e" hidden="1">{"empresa",#N/A,FALSE,"xEMPRESA"}</definedName>
    <definedName name="Ago" localSheetId="9">#REF!</definedName>
    <definedName name="Ago">#REF!</definedName>
    <definedName name="agrem" hidden="1">{"trimestre",#N/A,FALSE,"TRIMESTRE";"empresa",#N/A,FALSE,"xEMPRESA";"eaab",#N/A,FALSE,"EAAB";"epma",#N/A,FALSE,"EPMA";"emca",#N/A,FALSE,"EMCA"}</definedName>
    <definedName name="Ajustado" localSheetId="1">#REF!</definedName>
    <definedName name="Ajustado" localSheetId="2">#REF!</definedName>
    <definedName name="Ajustado" localSheetId="4">#REF!</definedName>
    <definedName name="Ajustado" localSheetId="5">#REF!</definedName>
    <definedName name="Ajustado">#REF!</definedName>
    <definedName name="ALV" hidden="1">{#N/A,#N/A,FALSE,"informes"}</definedName>
    <definedName name="ANEXO_No." localSheetId="1">#REF!</definedName>
    <definedName name="ANEXO_No." localSheetId="2">#REF!</definedName>
    <definedName name="ANEXO_No." localSheetId="4">#REF!</definedName>
    <definedName name="ANEXO_No." localSheetId="5">#REF!</definedName>
    <definedName name="ANEXO_No.">#REF!</definedName>
    <definedName name="ANEXO_No._5" localSheetId="1">#REF!</definedName>
    <definedName name="ANEXO_No._5" localSheetId="2">#REF!</definedName>
    <definedName name="ANEXO_No._5" localSheetId="4">#REF!</definedName>
    <definedName name="ANEXO_No._5" localSheetId="5">#REF!</definedName>
    <definedName name="ANEXO_No._5">#REF!</definedName>
    <definedName name="APLAZAMIENTOS">#REF!</definedName>
    <definedName name="APROPIACIONES_PAC_Y_REZAGO_1999___2000" localSheetId="1">#REF!</definedName>
    <definedName name="APROPIACIONES_PAC_Y_REZAGO_1999___2000" localSheetId="2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>#REF!</definedName>
    <definedName name="_xlnm.Print_Area" localSheetId="1">'C1 Total ingresos'!$A$10:$N$24</definedName>
    <definedName name="_xlnm.Print_Area" localSheetId="2">'C2 Ingreso cte'!$A$10:$G$41</definedName>
    <definedName name="_xlnm.Print_Area" localSheetId="3">'C3 Capital'!$A$10:$G$24</definedName>
    <definedName name="_xlnm.Print_Area" localSheetId="4">'C4 FE'!$A$8:$G$64</definedName>
    <definedName name="_xlnm.Print_Area" localSheetId="5">'C5 CP'!#REF!</definedName>
    <definedName name="_xlnm.Print_Area" localSheetId="7">'C7 Estapublicos'!$B$10:$H$12</definedName>
    <definedName name="arp">#REF!</definedName>
    <definedName name="ART" hidden="1">{"INGRESOS DOLARES",#N/A,FALSE,"informes"}</definedName>
    <definedName name="as" localSheetId="1" hidden="1">{"trimestre",#N/A,FALSE,"TRIMESTRE";"empresa",#N/A,FALSE,"xEMPRESA";"eaab",#N/A,FALSE,"EAAB";"epma",#N/A,FALSE,"EPMA";"emca",#N/A,FALSE,"EMCA"}</definedName>
    <definedName name="as" localSheetId="2" hidden="1">{"trimestre",#N/A,FALSE,"TRIMESTRE";"empresa",#N/A,FALSE,"xEMPRESA";"eaab",#N/A,FALSE,"EAAB";"epma",#N/A,FALSE,"EPMA";"emca",#N/A,FALSE,"EMCA"}</definedName>
    <definedName name="as" localSheetId="4" hidden="1">{"trimestre",#N/A,FALSE,"TRIMESTRE";"empresa",#N/A,FALSE,"xEMPRESA";"eaab",#N/A,FALSE,"EAAB";"epma",#N/A,FALSE,"EPMA";"emca",#N/A,FALSE,"EMCA"}</definedName>
    <definedName name="as" localSheetId="5" hidden="1">{"trimestre",#N/A,FALSE,"TRIMESTRE";"empresa",#N/A,FALSE,"xEMPRESA";"eaab",#N/A,FALSE,"EAAB";"epma",#N/A,FALSE,"EPMA";"emca",#N/A,FALSE,"EMCA"}</definedName>
    <definedName name="as" localSheetId="6" hidden="1">{"trimestre",#N/A,FALSE,"TRIMESTRE";"empresa",#N/A,FALSE,"xEMPRESA";"eaab",#N/A,FALSE,"EAAB";"epma",#N/A,FALSE,"EPMA";"emca",#N/A,FALSE,"EMCA"}</definedName>
    <definedName name="as" localSheetId="9" hidden="1">{"trimestre",#N/A,FALSE,"TRIMESTRE";"empresa",#N/A,FALSE,"xEMPRESA";"eaab",#N/A,FALSE,"EAAB";"epma",#N/A,FALSE,"EPMA";"emca",#N/A,FALSE,"EMCA"}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localSheetId="2" hidden="1">{"emca",#N/A,FALSE,"EMCA"}</definedName>
    <definedName name="asd" localSheetId="4" hidden="1">{"emca",#N/A,FALSE,"EMCA"}</definedName>
    <definedName name="asd" localSheetId="5" hidden="1">{"emca",#N/A,FALSE,"EMCA"}</definedName>
    <definedName name="asd" localSheetId="6" hidden="1">{"emca",#N/A,FALSE,"EMCA"}</definedName>
    <definedName name="asd" localSheetId="9" hidden="1">{"emca",#N/A,FALSE,"EMCA"}</definedName>
    <definedName name="asd" localSheetId="0" hidden="1">{"emca",#N/A,FALSE,"EMCA"}</definedName>
    <definedName name="asd" hidden="1">{"emca",#N/A,FALSE,"EMCA"}</definedName>
    <definedName name="B">#REF!</definedName>
    <definedName name="_xlnm.Database">#REF!</definedName>
    <definedName name="BB">#REF!</definedName>
    <definedName name="BLPH2" hidden="1">#REF!</definedName>
    <definedName name="BLPH3" hidden="1">#REF!</definedName>
    <definedName name="bnño4swrlnaplnmfgmn" localSheetId="1" hidden="1">{#N/A,#N/A,FALSE,"informes"}</definedName>
    <definedName name="bnño4swrlnaplnmfgmn" localSheetId="2" hidden="1">{#N/A,#N/A,FALSE,"informes"}</definedName>
    <definedName name="bnño4swrlnaplnmfgmn" localSheetId="4" hidden="1">{#N/A,#N/A,FALSE,"informes"}</definedName>
    <definedName name="bnño4swrlnaplnmfgmn" localSheetId="5" hidden="1">{#N/A,#N/A,FALSE,"informes"}</definedName>
    <definedName name="bnño4swrlnaplnmfgmn" localSheetId="6" hidden="1">{#N/A,#N/A,FALSE,"informes"}</definedName>
    <definedName name="bnño4swrlnaplnmfgmn" localSheetId="9" hidden="1">{#N/A,#N/A,FALSE,"informes"}</definedName>
    <definedName name="bnño4swrlnaplnmfgmn" localSheetId="0" hidden="1">{#N/A,#N/A,FALSE,"informes"}</definedName>
    <definedName name="bnño4swrlnaplnmfgmn" hidden="1">{#N/A,#N/A,FALSE,"informes"}</definedName>
    <definedName name="BORD1">#REF!</definedName>
    <definedName name="BORD2">#REF!</definedName>
    <definedName name="BRY" hidden="1">{#N/A,#N/A,FALSE,"informes"}</definedName>
    <definedName name="bsgdkjnbaklde" localSheetId="1" hidden="1">{"INGRESOS DOLARES",#N/A,FALSE,"informes"}</definedName>
    <definedName name="bsgdkjnbaklde" localSheetId="2" hidden="1">{"INGRESOS DOLARES",#N/A,FALSE,"informes"}</definedName>
    <definedName name="bsgdkjnbaklde" localSheetId="4" hidden="1">{"INGRESOS DOLARES",#N/A,FALSE,"informes"}</definedName>
    <definedName name="bsgdkjnbaklde" localSheetId="5" hidden="1">{"INGRESOS DOLARES",#N/A,FALSE,"informes"}</definedName>
    <definedName name="bsgdkjnbaklde" localSheetId="6" hidden="1">{"INGRESOS DOLARES",#N/A,FALSE,"informes"}</definedName>
    <definedName name="bsgdkjnbaklde" localSheetId="9" hidden="1">{"INGRESOS DOLARES",#N/A,FALSE,"informes"}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ARBOCRECIM" localSheetId="1">#REF!</definedName>
    <definedName name="CARBOCRECIM" localSheetId="2">#REF!</definedName>
    <definedName name="CARBOCRECIM" localSheetId="4">#REF!</definedName>
    <definedName name="CARBOCRECIM" localSheetId="5">#REF!</definedName>
    <definedName name="CARBOCRECIM">#REF!</definedName>
    <definedName name="CARBOPESOS" localSheetId="1">#REF!</definedName>
    <definedName name="CARBOPESOS" localSheetId="2">#REF!</definedName>
    <definedName name="CARBOPESOS" localSheetId="4">#REF!</definedName>
    <definedName name="CARBOPESOS" localSheetId="5">#REF!</definedName>
    <definedName name="CARBOPESOS">#REF!</definedName>
    <definedName name="CARBOPIB" localSheetId="1">#REF!</definedName>
    <definedName name="CARBOPIB" localSheetId="2">#REF!</definedName>
    <definedName name="CARBOPIB" localSheetId="4">#REF!</definedName>
    <definedName name="CARBOPIB" localSheetId="5">#REF!</definedName>
    <definedName name="CARBOPIB">#REF!</definedName>
    <definedName name="castigocuadro2" localSheetId="9">#REF!</definedName>
    <definedName name="castigocuadro2">#REF!</definedName>
    <definedName name="CC" localSheetId="1" hidden="1">{#N/A,#N/A,FALSE,"informes"}</definedName>
    <definedName name="CC" localSheetId="2" hidden="1">{#N/A,#N/A,FALSE,"informes"}</definedName>
    <definedName name="CC" localSheetId="4" hidden="1">{#N/A,#N/A,FALSE,"informes"}</definedName>
    <definedName name="CC" localSheetId="5" hidden="1">{#N/A,#N/A,FALSE,"informes"}</definedName>
    <definedName name="CC" localSheetId="6" hidden="1">{#N/A,#N/A,FALSE,"informes"}</definedName>
    <definedName name="CC" localSheetId="9" hidden="1">{#N/A,#N/A,FALSE,"informes"}</definedName>
    <definedName name="CC" localSheetId="0" hidden="1">{#N/A,#N/A,FALSE,"informes"}</definedName>
    <definedName name="CC" hidden="1">{#N/A,#N/A,FALSE,"informes"}</definedName>
    <definedName name="cccccccccccc">#REF!</definedName>
    <definedName name="ccccccccccccccccc">#REF!</definedName>
    <definedName name="COL_MENU">#REF!</definedName>
    <definedName name="COLUM00PESOS" localSheetId="1">#REF!</definedName>
    <definedName name="COLUM00PESOS" localSheetId="2">#REF!</definedName>
    <definedName name="COLUM00PESOS" localSheetId="4">#REF!</definedName>
    <definedName name="COLUM00PESOS" localSheetId="5">#REF!</definedName>
    <definedName name="COLUM00PESOS">#REF!</definedName>
    <definedName name="COLUM00PIB" localSheetId="1">#REF!</definedName>
    <definedName name="COLUM00PIB" localSheetId="2">#REF!</definedName>
    <definedName name="COLUM00PIB" localSheetId="4">#REF!</definedName>
    <definedName name="COLUM00PIB" localSheetId="5">#REF!</definedName>
    <definedName name="COLUM00PIB">#REF!</definedName>
    <definedName name="COLUM01PESOS" localSheetId="1">#REF!</definedName>
    <definedName name="COLUM01PESOS" localSheetId="2">#REF!</definedName>
    <definedName name="COLUM01PESOS" localSheetId="4">#REF!</definedName>
    <definedName name="COLUM01PESOS" localSheetId="5">#REF!</definedName>
    <definedName name="COLUM01PESOS">#REF!</definedName>
    <definedName name="COLUM01PIB" localSheetId="1">#REF!</definedName>
    <definedName name="COLUM01PIB" localSheetId="2">#REF!</definedName>
    <definedName name="COLUM01PIB" localSheetId="4">#REF!</definedName>
    <definedName name="COLUM01PIB" localSheetId="5">#REF!</definedName>
    <definedName name="COLUM01PIB">#REF!</definedName>
    <definedName name="COLUM02PESOS" localSheetId="1">#REF!</definedName>
    <definedName name="COLUM02PESOS" localSheetId="2">#REF!</definedName>
    <definedName name="COLUM02PESOS" localSheetId="4">#REF!</definedName>
    <definedName name="COLUM02PESOS" localSheetId="5">#REF!</definedName>
    <definedName name="COLUM02PESOS">#REF!</definedName>
    <definedName name="COLUM02PIB" localSheetId="1">#REF!</definedName>
    <definedName name="COLUM02PIB" localSheetId="2">#REF!</definedName>
    <definedName name="COLUM02PIB" localSheetId="4">#REF!</definedName>
    <definedName name="COLUM02PIB" localSheetId="5">#REF!</definedName>
    <definedName name="COLUM02PIB">#REF!</definedName>
    <definedName name="COLUM03PESOS" localSheetId="1">#REF!</definedName>
    <definedName name="COLUM03PESOS" localSheetId="2">#REF!</definedName>
    <definedName name="COLUM03PESOS" localSheetId="4">#REF!</definedName>
    <definedName name="COLUM03PESOS" localSheetId="5">#REF!</definedName>
    <definedName name="COLUM03PESOS">#REF!</definedName>
    <definedName name="COLUM03PIB" localSheetId="1">#REF!</definedName>
    <definedName name="COLUM03PIB" localSheetId="2">#REF!</definedName>
    <definedName name="COLUM03PIB" localSheetId="4">#REF!</definedName>
    <definedName name="COLUM03PIB" localSheetId="5">#REF!</definedName>
    <definedName name="COLUM03PIB">#REF!</definedName>
    <definedName name="COLUM04PESOS" localSheetId="1">#REF!</definedName>
    <definedName name="COLUM04PESOS" localSheetId="2">#REF!</definedName>
    <definedName name="COLUM04PESOS" localSheetId="4">#REF!</definedName>
    <definedName name="COLUM04PESOS" localSheetId="5">#REF!</definedName>
    <definedName name="COLUM04PESOS">#REF!</definedName>
    <definedName name="COLUM04PIB" localSheetId="1">#REF!</definedName>
    <definedName name="COLUM04PIB" localSheetId="2">#REF!</definedName>
    <definedName name="COLUM04PIB" localSheetId="4">#REF!</definedName>
    <definedName name="COLUM04PIB" localSheetId="5">#REF!</definedName>
    <definedName name="COLUM04PIB">#REF!</definedName>
    <definedName name="COLUM05PESOS" localSheetId="1">#REF!</definedName>
    <definedName name="COLUM05PESOS" localSheetId="2">#REF!</definedName>
    <definedName name="COLUM05PESOS" localSheetId="4">#REF!</definedName>
    <definedName name="COLUM05PESOS" localSheetId="5">#REF!</definedName>
    <definedName name="COLUM05PESOS">#REF!</definedName>
    <definedName name="COLUM05PIB" localSheetId="1">#REF!</definedName>
    <definedName name="COLUM05PIB" localSheetId="2">#REF!</definedName>
    <definedName name="COLUM05PIB" localSheetId="4">#REF!</definedName>
    <definedName name="COLUM05PIB" localSheetId="5">#REF!</definedName>
    <definedName name="COLUM05PIB">#REF!</definedName>
    <definedName name="COLUM06PESOS" localSheetId="1">#REF!</definedName>
    <definedName name="COLUM06PESOS" localSheetId="2">#REF!</definedName>
    <definedName name="COLUM06PESOS" localSheetId="4">#REF!</definedName>
    <definedName name="COLUM06PESOS" localSheetId="5">#REF!</definedName>
    <definedName name="COLUM06PESOS">#REF!</definedName>
    <definedName name="COLUM06PIB" localSheetId="1">#REF!</definedName>
    <definedName name="COLUM06PIB" localSheetId="2">#REF!</definedName>
    <definedName name="COLUM06PIB" localSheetId="4">#REF!</definedName>
    <definedName name="COLUM06PIB" localSheetId="5">#REF!</definedName>
    <definedName name="COLUM06PIB">#REF!</definedName>
    <definedName name="COLUM07PESOS" localSheetId="1">#REF!</definedName>
    <definedName name="COLUM07PESOS" localSheetId="2">#REF!</definedName>
    <definedName name="COLUM07PESOS" localSheetId="4">#REF!</definedName>
    <definedName name="COLUM07PESOS" localSheetId="5">#REF!</definedName>
    <definedName name="COLUM07PESOS">#REF!</definedName>
    <definedName name="COLUM07PIB" localSheetId="1">#REF!</definedName>
    <definedName name="COLUM07PIB" localSheetId="2">#REF!</definedName>
    <definedName name="COLUM07PIB" localSheetId="4">#REF!</definedName>
    <definedName name="COLUM07PIB" localSheetId="5">#REF!</definedName>
    <definedName name="COLUM07PIB">#REF!</definedName>
    <definedName name="COLUM98PESOS" localSheetId="1">#REF!</definedName>
    <definedName name="COLUM98PESOS" localSheetId="2">#REF!</definedName>
    <definedName name="COLUM98PESOS" localSheetId="4">#REF!</definedName>
    <definedName name="COLUM98PESOS" localSheetId="5">#REF!</definedName>
    <definedName name="COLUM98PESOS">#REF!</definedName>
    <definedName name="COLUM98PIB" localSheetId="1">#REF!</definedName>
    <definedName name="COLUM98PIB" localSheetId="2">#REF!</definedName>
    <definedName name="COLUM98PIB" localSheetId="4">#REF!</definedName>
    <definedName name="COLUM98PIB" localSheetId="5">#REF!</definedName>
    <definedName name="COLUM98PIB">#REF!</definedName>
    <definedName name="COLUM99PESOS" localSheetId="1">#REF!</definedName>
    <definedName name="COLUM99PESOS" localSheetId="2">#REF!</definedName>
    <definedName name="COLUM99PESOS" localSheetId="4">#REF!</definedName>
    <definedName name="COLUM99PESOS" localSheetId="5">#REF!</definedName>
    <definedName name="COLUM99PESOS">#REF!</definedName>
    <definedName name="COLUM99PIB" localSheetId="1">#REF!</definedName>
    <definedName name="COLUM99PIB" localSheetId="2">#REF!</definedName>
    <definedName name="COLUM99PIB" localSheetId="4">#REF!</definedName>
    <definedName name="COLUM99PIB" localSheetId="5">#REF!</definedName>
    <definedName name="COLUM99PIB">#REF!</definedName>
    <definedName name="composición" hidden="1">{"trimestre",#N/A,FALSE,"TRIMESTRE";"empresa",#N/A,FALSE,"xEMPRESA";"eaab",#N/A,FALSE,"EAAB";"epma",#N/A,FALSE,"EPMA";"emca",#N/A,FALSE,"EMCA"}</definedName>
    <definedName name="COMPOSICION_DEL_PRESUPUESTO_DE_RENTAS_DE_LA_NACION" localSheetId="9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localSheetId="2" hidden="1">{"empresa",#N/A,FALSE,"xEMPRESA"}</definedName>
    <definedName name="CONCENTRACIONESPROPIOS" localSheetId="4" hidden="1">{"empresa",#N/A,FALSE,"xEMPRESA"}</definedName>
    <definedName name="CONCENTRACIONESPROPIOS" localSheetId="5" hidden="1">{"empresa",#N/A,FALSE,"xEMPRESA"}</definedName>
    <definedName name="CONCENTRACIONESPROPIOS" localSheetId="6" hidden="1">{"empresa",#N/A,FALSE,"xEMPRESA"}</definedName>
    <definedName name="CONCENTRACIONESPROPIOS" localSheetId="9" hidden="1">{"empresa",#N/A,FALSE,"xEMPRESA"}</definedName>
    <definedName name="CONCENTRACIONESPROPIOS" localSheetId="0" hidden="1">{"empresa",#N/A,FALSE,"xEMPRESA"}</definedName>
    <definedName name="CONCENTRACIONESPROPIOS" hidden="1">{"empresa",#N/A,FALSE,"xEMPRESA"}</definedName>
    <definedName name="Confis" localSheetId="1">#REF!</definedName>
    <definedName name="Confis" localSheetId="2">#REF!</definedName>
    <definedName name="Confis" localSheetId="4">#REF!</definedName>
    <definedName name="Confis" localSheetId="5">#REF!</definedName>
    <definedName name="Confis">#REF!</definedName>
    <definedName name="CONSEJOMINISTROSI">#REF!</definedName>
    <definedName name="consol">#REF!</definedName>
    <definedName name="CONSOLIDADO">#REF!</definedName>
    <definedName name="COPIA" hidden="1">{"PAGOS DOLARES",#N/A,FALSE,"informes"}</definedName>
    <definedName name="CRBLO00_" localSheetId="1">#REF!</definedName>
    <definedName name="CRBLO00_" localSheetId="2">#REF!</definedName>
    <definedName name="CRBLO00_" localSheetId="4">#REF!</definedName>
    <definedName name="CRBLO00_" localSheetId="5">#REF!</definedName>
    <definedName name="CRBLO00_">#REF!</definedName>
    <definedName name="CRBLO93_" localSheetId="1">#REF!</definedName>
    <definedName name="CRBLO93_" localSheetId="2">#REF!</definedName>
    <definedName name="CRBLO93_" localSheetId="4">#REF!</definedName>
    <definedName name="CRBLO93_" localSheetId="5">#REF!</definedName>
    <definedName name="CRBLO93_">#REF!</definedName>
    <definedName name="CRBLO94_" localSheetId="1">#REF!</definedName>
    <definedName name="CRBLO94_" localSheetId="2">#REF!</definedName>
    <definedName name="CRBLO94_" localSheetId="4">#REF!</definedName>
    <definedName name="CRBLO94_" localSheetId="5">#REF!</definedName>
    <definedName name="CRBLO94_">#REF!</definedName>
    <definedName name="CRBLO95_" localSheetId="1">#REF!</definedName>
    <definedName name="CRBLO95_" localSheetId="2">#REF!</definedName>
    <definedName name="CRBLO95_" localSheetId="4">#REF!</definedName>
    <definedName name="CRBLO95_" localSheetId="5">#REF!</definedName>
    <definedName name="CRBLO95_">#REF!</definedName>
    <definedName name="CRBLO96_" localSheetId="1">#REF!</definedName>
    <definedName name="CRBLO96_" localSheetId="2">#REF!</definedName>
    <definedName name="CRBLO96_" localSheetId="4">#REF!</definedName>
    <definedName name="CRBLO96_" localSheetId="5">#REF!</definedName>
    <definedName name="CRBLO96_">#REF!</definedName>
    <definedName name="CRBLO97_" localSheetId="1">#REF!</definedName>
    <definedName name="CRBLO97_" localSheetId="2">#REF!</definedName>
    <definedName name="CRBLO97_" localSheetId="4">#REF!</definedName>
    <definedName name="CRBLO97_" localSheetId="5">#REF!</definedName>
    <definedName name="CRBLO97_">#REF!</definedName>
    <definedName name="CRBLO98_" localSheetId="1">#REF!</definedName>
    <definedName name="CRBLO98_" localSheetId="2">#REF!</definedName>
    <definedName name="CRBLO98_" localSheetId="4">#REF!</definedName>
    <definedName name="CRBLO98_" localSheetId="5">#REF!</definedName>
    <definedName name="CRBLO98_">#REF!</definedName>
    <definedName name="CRBLO99_" localSheetId="1">#REF!</definedName>
    <definedName name="CRBLO99_" localSheetId="2">#REF!</definedName>
    <definedName name="CRBLO99_" localSheetId="4">#REF!</definedName>
    <definedName name="CRBLO99_" localSheetId="5">#REF!</definedName>
    <definedName name="CRBLO99_">#REF!</definedName>
    <definedName name="CRCOMB00_" localSheetId="1">#REF!</definedName>
    <definedName name="CRCOMB00_" localSheetId="2">#REF!</definedName>
    <definedName name="CRCOMB00_" localSheetId="4">#REF!</definedName>
    <definedName name="CRCOMB00_" localSheetId="5">#REF!</definedName>
    <definedName name="CRCOMB00_">#REF!</definedName>
    <definedName name="CRCOMB93_" localSheetId="1">#REF!</definedName>
    <definedName name="CRCOMB93_" localSheetId="2">#REF!</definedName>
    <definedName name="CRCOMB93_" localSheetId="4">#REF!</definedName>
    <definedName name="CRCOMB93_" localSheetId="5">#REF!</definedName>
    <definedName name="CRCOMB93_">#REF!</definedName>
    <definedName name="CRCOMB94_" localSheetId="1">#REF!</definedName>
    <definedName name="CRCOMB94_" localSheetId="2">#REF!</definedName>
    <definedName name="CRCOMB94_" localSheetId="4">#REF!</definedName>
    <definedName name="CRCOMB94_" localSheetId="5">#REF!</definedName>
    <definedName name="CRCOMB94_">#REF!</definedName>
    <definedName name="CRCOMB95_" localSheetId="1">#REF!</definedName>
    <definedName name="CRCOMB95_" localSheetId="2">#REF!</definedName>
    <definedName name="CRCOMB95_" localSheetId="4">#REF!</definedName>
    <definedName name="CRCOMB95_" localSheetId="5">#REF!</definedName>
    <definedName name="CRCOMB95_">#REF!</definedName>
    <definedName name="CRCOMB96_" localSheetId="1">#REF!</definedName>
    <definedName name="CRCOMB96_" localSheetId="2">#REF!</definedName>
    <definedName name="CRCOMB96_" localSheetId="4">#REF!</definedName>
    <definedName name="CRCOMB96_" localSheetId="5">#REF!</definedName>
    <definedName name="CRCOMB96_">#REF!</definedName>
    <definedName name="CRCOMB97_" localSheetId="1">#REF!</definedName>
    <definedName name="CRCOMB97_" localSheetId="2">#REF!</definedName>
    <definedName name="CRCOMB97_" localSheetId="4">#REF!</definedName>
    <definedName name="CRCOMB97_" localSheetId="5">#REF!</definedName>
    <definedName name="CRCOMB97_">#REF!</definedName>
    <definedName name="CRCOMB98_" localSheetId="1">#REF!</definedName>
    <definedName name="CRCOMB98_" localSheetId="2">#REF!</definedName>
    <definedName name="CRCOMB98_" localSheetId="4">#REF!</definedName>
    <definedName name="CRCOMB98_" localSheetId="5">#REF!</definedName>
    <definedName name="CRCOMB98_">#REF!</definedName>
    <definedName name="CRCOMB99_" localSheetId="1">#REF!</definedName>
    <definedName name="CRCOMB99_" localSheetId="2">#REF!</definedName>
    <definedName name="CRCOMB99_" localSheetId="4">#REF!</definedName>
    <definedName name="CRCOMB99_" localSheetId="5">#REF!</definedName>
    <definedName name="CRCOMB99_">#REF!</definedName>
    <definedName name="CRDEM00_" localSheetId="1">#REF!</definedName>
    <definedName name="CRDEM00_" localSheetId="2">#REF!</definedName>
    <definedName name="CRDEM00_" localSheetId="4">#REF!</definedName>
    <definedName name="CRDEM00_" localSheetId="5">#REF!</definedName>
    <definedName name="CRDEM00_">#REF!</definedName>
    <definedName name="CRDEM93_" localSheetId="1">#REF!</definedName>
    <definedName name="CRDEM93_" localSheetId="2">#REF!</definedName>
    <definedName name="CRDEM93_" localSheetId="4">#REF!</definedName>
    <definedName name="CRDEM93_" localSheetId="5">#REF!</definedName>
    <definedName name="CRDEM93_">#REF!</definedName>
    <definedName name="CRDEM94_" localSheetId="1">#REF!</definedName>
    <definedName name="CRDEM94_" localSheetId="2">#REF!</definedName>
    <definedName name="CRDEM94_" localSheetId="4">#REF!</definedName>
    <definedName name="CRDEM94_" localSheetId="5">#REF!</definedName>
    <definedName name="CRDEM94_">#REF!</definedName>
    <definedName name="CRDEM95_" localSheetId="1">#REF!</definedName>
    <definedName name="CRDEM95_" localSheetId="2">#REF!</definedName>
    <definedName name="CRDEM95_" localSheetId="4">#REF!</definedName>
    <definedName name="CRDEM95_" localSheetId="5">#REF!</definedName>
    <definedName name="CRDEM95_">#REF!</definedName>
    <definedName name="CRDEM96_" localSheetId="1">#REF!</definedName>
    <definedName name="CRDEM96_" localSheetId="2">#REF!</definedName>
    <definedName name="CRDEM96_" localSheetId="4">#REF!</definedName>
    <definedName name="CRDEM96_" localSheetId="5">#REF!</definedName>
    <definedName name="CRDEM96_">#REF!</definedName>
    <definedName name="CRDEM97_" localSheetId="1">#REF!</definedName>
    <definedName name="CRDEM97_" localSheetId="2">#REF!</definedName>
    <definedName name="CRDEM97_" localSheetId="4">#REF!</definedName>
    <definedName name="CRDEM97_" localSheetId="5">#REF!</definedName>
    <definedName name="CRDEM97_">#REF!</definedName>
    <definedName name="CRDEM98_" localSheetId="1">#REF!</definedName>
    <definedName name="CRDEM98_" localSheetId="2">#REF!</definedName>
    <definedName name="CRDEM98_" localSheetId="4">#REF!</definedName>
    <definedName name="CRDEM98_" localSheetId="5">#REF!</definedName>
    <definedName name="CRDEM98_">#REF!</definedName>
    <definedName name="CRDEM99_" localSheetId="1">#REF!</definedName>
    <definedName name="CRDEM99_" localSheetId="2">#REF!</definedName>
    <definedName name="CRDEM99_" localSheetId="4">#REF!</definedName>
    <definedName name="CRDEM99_" localSheetId="5">#REF!</definedName>
    <definedName name="CRDEM99_">#REF!</definedName>
    <definedName name="CREUF00_" localSheetId="1">#REF!</definedName>
    <definedName name="CREUF00_" localSheetId="2">#REF!</definedName>
    <definedName name="CREUF00_" localSheetId="4">#REF!</definedName>
    <definedName name="CREUF00_" localSheetId="5">#REF!</definedName>
    <definedName name="CREUF00_">#REF!</definedName>
    <definedName name="CREUF93_" localSheetId="1">#REF!</definedName>
    <definedName name="CREUF93_" localSheetId="2">#REF!</definedName>
    <definedName name="CREUF93_" localSheetId="4">#REF!</definedName>
    <definedName name="CREUF93_" localSheetId="5">#REF!</definedName>
    <definedName name="CREUF93_">#REF!</definedName>
    <definedName name="CREUF94_" localSheetId="1">#REF!</definedName>
    <definedName name="CREUF94_" localSheetId="2">#REF!</definedName>
    <definedName name="CREUF94_" localSheetId="4">#REF!</definedName>
    <definedName name="CREUF94_" localSheetId="5">#REF!</definedName>
    <definedName name="CREUF94_">#REF!</definedName>
    <definedName name="CREUF95_" localSheetId="1">#REF!</definedName>
    <definedName name="CREUF95_" localSheetId="2">#REF!</definedName>
    <definedName name="CREUF95_" localSheetId="4">#REF!</definedName>
    <definedName name="CREUF95_" localSheetId="5">#REF!</definedName>
    <definedName name="CREUF95_">#REF!</definedName>
    <definedName name="CREUF96_" localSheetId="1">#REF!</definedName>
    <definedName name="CREUF96_" localSheetId="2">#REF!</definedName>
    <definedName name="CREUF96_" localSheetId="4">#REF!</definedName>
    <definedName name="CREUF96_" localSheetId="5">#REF!</definedName>
    <definedName name="CREUF96_">#REF!</definedName>
    <definedName name="CREUF97_" localSheetId="1">#REF!</definedName>
    <definedName name="CREUF97_" localSheetId="2">#REF!</definedName>
    <definedName name="CREUF97_" localSheetId="4">#REF!</definedName>
    <definedName name="CREUF97_" localSheetId="5">#REF!</definedName>
    <definedName name="CREUF97_">#REF!</definedName>
    <definedName name="CREUF98_" localSheetId="1">#REF!</definedName>
    <definedName name="CREUF98_" localSheetId="2">#REF!</definedName>
    <definedName name="CREUF98_" localSheetId="4">#REF!</definedName>
    <definedName name="CREUF98_" localSheetId="5">#REF!</definedName>
    <definedName name="CREUF98_">#REF!</definedName>
    <definedName name="CREUF99_" localSheetId="1">#REF!</definedName>
    <definedName name="CREUF99_" localSheetId="2">#REF!</definedName>
    <definedName name="CREUF99_" localSheetId="4">#REF!</definedName>
    <definedName name="CREUF99_" localSheetId="5">#REF!</definedName>
    <definedName name="CREUF99_">#REF!</definedName>
    <definedName name="cruce" localSheetId="1">#REF!</definedName>
    <definedName name="cruce" localSheetId="2">#REF!</definedName>
    <definedName name="cruce" localSheetId="4">#REF!</definedName>
    <definedName name="cruce" localSheetId="5">#REF!</definedName>
    <definedName name="cruce">#REF!</definedName>
    <definedName name="CRUCE2" localSheetId="1">#REF!</definedName>
    <definedName name="CRUCE2" localSheetId="2">#REF!</definedName>
    <definedName name="CRUCE2" localSheetId="4">#REF!</definedName>
    <definedName name="CRUCE2" localSheetId="5">#REF!</definedName>
    <definedName name="CRUCE2">#REF!</definedName>
    <definedName name="CRUCE3" localSheetId="1">#REF!</definedName>
    <definedName name="CRUCE3" localSheetId="2">#REF!</definedName>
    <definedName name="CRUCE3" localSheetId="4">#REF!</definedName>
    <definedName name="CRUCE3" localSheetId="5">#REF!</definedName>
    <definedName name="CRUCE3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" hidden="1">{"trimestre",#N/A,FALSE,"TRIMESTRE";"empresa",#N/A,FALSE,"xEMPRESA";"eaab",#N/A,FALSE,"EAAB";"epma",#N/A,FALSE,"EPMA";"emca",#N/A,FALSE,"EMCA"}</definedName>
    <definedName name="CUA18A" localSheetId="4" hidden="1">{"trimestre",#N/A,FALSE,"TRIMESTRE";"empresa",#N/A,FALSE,"xEMPRESA";"eaab",#N/A,FALSE,"EAAB";"epma",#N/A,FALSE,"EPMA";"emca",#N/A,FALSE,"EMCA"}</definedName>
    <definedName name="CUA18A" localSheetId="5" hidden="1">{"trimestre",#N/A,FALSE,"TRIMESTRE";"empresa",#N/A,FALSE,"xEMPRESA";"eaab",#N/A,FALSE,"EAAB";"epma",#N/A,FALSE,"EPMA";"emca",#N/A,FALSE,"EMCA"}</definedName>
    <definedName name="CUA18A" localSheetId="6" hidden="1">{"trimestre",#N/A,FALSE,"TRIMESTRE";"empresa",#N/A,FALSE,"xEMPRESA";"eaab",#N/A,FALSE,"EAAB";"epma",#N/A,FALSE,"EPMA";"emca",#N/A,FALSE,"EMCA"}</definedName>
    <definedName name="CUA18A" localSheetId="9" hidden="1">{"trimestre",#N/A,FALSE,"TRIMESTRE";"empresa",#N/A,FALSE,"xEMPRESA";"eaab",#N/A,FALSE,"EAAB";"epma",#N/A,FALSE,"EPMA";"emca",#N/A,FALSE,"EMCA"}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1a">#REF!</definedName>
    <definedName name="Cuadro_de_Gasolina" localSheetId="9">#REF!</definedName>
    <definedName name="Cuadro_de_Gasolina">#REF!</definedName>
    <definedName name="CUADRO_No._1" localSheetId="1">#REF!</definedName>
    <definedName name="CUADRO_No._1" localSheetId="2">#REF!</definedName>
    <definedName name="CUADRO_No._1" localSheetId="4">#REF!</definedName>
    <definedName name="CUADRO_No._1" localSheetId="5">#REF!</definedName>
    <definedName name="CUADRO_No._1">#REF!</definedName>
    <definedName name="CUADRO_No._10" localSheetId="1">#REF!</definedName>
    <definedName name="CUADRO_No._10" localSheetId="2">#REF!</definedName>
    <definedName name="CUADRO_No._10" localSheetId="4">#REF!</definedName>
    <definedName name="CUADRO_No._10" localSheetId="5">#REF!</definedName>
    <definedName name="CUADRO_No._10">#REF!</definedName>
    <definedName name="CUADRO_No._12" localSheetId="1">#REF!</definedName>
    <definedName name="CUADRO_No._12" localSheetId="2">#REF!</definedName>
    <definedName name="CUADRO_No._12" localSheetId="4">#REF!</definedName>
    <definedName name="CUADRO_No._12" localSheetId="5">#REF!</definedName>
    <definedName name="CUADRO_No._12">#REF!</definedName>
    <definedName name="CUADRO_No._13" localSheetId="1">#REF!</definedName>
    <definedName name="CUADRO_No._13" localSheetId="2">#REF!</definedName>
    <definedName name="CUADRO_No._13" localSheetId="4">#REF!</definedName>
    <definedName name="CUADRO_No._13" localSheetId="5">#REF!</definedName>
    <definedName name="CUADRO_No._13">#REF!</definedName>
    <definedName name="Cuadro_No._1a" localSheetId="9">#REF!</definedName>
    <definedName name="Cuadro_No._1a">#REF!</definedName>
    <definedName name="Cuadro_No._1b" localSheetId="9">#REF!</definedName>
    <definedName name="Cuadro_No._1b">#REF!</definedName>
    <definedName name="Cuadro_No._1C" localSheetId="9">#REF!</definedName>
    <definedName name="Cuadro_No._1C">#REF!</definedName>
    <definedName name="CUADRO_No._2" localSheetId="1">#REF!</definedName>
    <definedName name="CUADRO_No._2" localSheetId="2">#REF!</definedName>
    <definedName name="CUADRO_No._2" localSheetId="4">#REF!</definedName>
    <definedName name="CUADRO_No._2" localSheetId="5">#REF!</definedName>
    <definedName name="CUADRO_No._2">#REF!</definedName>
    <definedName name="CUADRO_No._3" localSheetId="1">#REF!</definedName>
    <definedName name="CUADRO_No._3" localSheetId="2">#REF!</definedName>
    <definedName name="CUADRO_No._3" localSheetId="4">#REF!</definedName>
    <definedName name="CUADRO_No._3" localSheetId="5">#REF!</definedName>
    <definedName name="CUADRO_No._3">#REF!</definedName>
    <definedName name="CUADRO_No._4" localSheetId="1">#REF!</definedName>
    <definedName name="CUADRO_No._4" localSheetId="2">#REF!</definedName>
    <definedName name="CUADRO_No._4" localSheetId="4">#REF!</definedName>
    <definedName name="CUADRO_No._4" localSheetId="5">#REF!</definedName>
    <definedName name="CUADRO_No._4">#REF!</definedName>
    <definedName name="CUADRO_No._5" localSheetId="1">#REF!</definedName>
    <definedName name="CUADRO_No._5" localSheetId="2">#REF!</definedName>
    <definedName name="CUADRO_No._5" localSheetId="4">#REF!</definedName>
    <definedName name="CUADRO_No._5" localSheetId="5">#REF!</definedName>
    <definedName name="CUADRO_No._5">#REF!</definedName>
    <definedName name="CUADRO_No._6" localSheetId="1">#REF!</definedName>
    <definedName name="CUADRO_No._6" localSheetId="2">#REF!</definedName>
    <definedName name="CUADRO_No._6" localSheetId="4">#REF!</definedName>
    <definedName name="CUADRO_No._6" localSheetId="5">#REF!</definedName>
    <definedName name="CUADRO_No._6">#REF!</definedName>
    <definedName name="CUADRO_No._6A" localSheetId="1">#REF!</definedName>
    <definedName name="CUADRO_No._6A" localSheetId="2">#REF!</definedName>
    <definedName name="CUADRO_No._6A" localSheetId="4">#REF!</definedName>
    <definedName name="CUADRO_No._6A" localSheetId="5">#REF!</definedName>
    <definedName name="CUADRO_No._6A">#REF!</definedName>
    <definedName name="CUADRO_No._7" localSheetId="1">#REF!</definedName>
    <definedName name="CUADRO_No._7" localSheetId="2">#REF!</definedName>
    <definedName name="CUADRO_No._7" localSheetId="4">#REF!</definedName>
    <definedName name="CUADRO_No._7" localSheetId="5">#REF!</definedName>
    <definedName name="CUADRO_No._7">#REF!</definedName>
    <definedName name="CUADRO_No._8" localSheetId="1">#REF!</definedName>
    <definedName name="CUADRO_No._8" localSheetId="2">#REF!</definedName>
    <definedName name="CUADRO_No._8" localSheetId="4">#REF!</definedName>
    <definedName name="CUADRO_No._8" localSheetId="5">#REF!</definedName>
    <definedName name="CUADRO_No._8">#REF!</definedName>
    <definedName name="CUADRO_No._9" localSheetId="1">#REF!</definedName>
    <definedName name="CUADRO_No._9" localSheetId="2">#REF!</definedName>
    <definedName name="CUADRO_No._9" localSheetId="4">#REF!</definedName>
    <definedName name="CUADRO_No._9" localSheetId="5">#REF!</definedName>
    <definedName name="CUADRO_No._9">#REF!</definedName>
    <definedName name="Cuadro_Transferencias" localSheetId="9">#REF!</definedName>
    <definedName name="Cuadro_Transferencias">#REF!</definedName>
    <definedName name="CUAINGRE" localSheetId="1">#REF!</definedName>
    <definedName name="CUAINGRE" localSheetId="2">#REF!</definedName>
    <definedName name="CUAINGRE" localSheetId="4">#REF!</definedName>
    <definedName name="CUAINGRE" localSheetId="5">#REF!</definedName>
    <definedName name="CUAINGRE">#REF!</definedName>
    <definedName name="CUAJO" hidden="1">{"trimestre",#N/A,FALSE,"TRIMESTRE";"empresa",#N/A,FALSE,"xEMPRESA";"eaab",#N/A,FALSE,"EAAB";"epma",#N/A,FALSE,"EPMA";"emca",#N/A,FALSE,"EMCA"}</definedName>
    <definedName name="Cwvu.ComparEneMar9697." localSheetId="9" hidden="1">#REF!,#REF!,#REF!,#REF!,#REF!,#REF!</definedName>
    <definedName name="Cwvu.ComparEneMar9697." hidden="1">#REF!,#REF!,#REF!,#REF!,#REF!,#REF!</definedName>
    <definedName name="Cwvu.EneFeb." hidden="1">#REF!,#REF!</definedName>
    <definedName name="Cwvu.EneMar." localSheetId="9" hidden="1">#REF!,#REF!,#REF!,#REF!</definedName>
    <definedName name="Cwvu.EneMar." hidden="1">#REF!,#REF!,#REF!,#REF!</definedName>
    <definedName name="Cwvu.Formato._.Corto." localSheetId="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hidden="1">#REF!,#REF!,#REF!</definedName>
    <definedName name="d" localSheetId="9">#REF!</definedName>
    <definedName name="d">#REF!</definedName>
    <definedName name="DBALANCEFMI2" localSheetId="1">#REF!</definedName>
    <definedName name="DBALANCEFMI2" localSheetId="2">#REF!</definedName>
    <definedName name="DBALANCEFMI2" localSheetId="4">#REF!</definedName>
    <definedName name="DBALANCEFMI2" localSheetId="5">#REF!</definedName>
    <definedName name="DBALANCEFMI2">#REF!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bajo98">#REF!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sapla" hidden="1">{"INGRESOS DOLARES",#N/A,FALSE,"informes"}</definedName>
    <definedName name="DETALLE_">#REF!</definedName>
    <definedName name="DETALLE_DE_LA_COMPOSICION_DEL_PRESUPUESTO_DE_RENTAS_DE_LA_NACION" localSheetId="9">#REF!</definedName>
    <definedName name="DETALLE_DE_LA_COMPOSICION_DEL_PRESUPUESTO_DE_RENTAS_DE_LA_NACION">#REF!</definedName>
    <definedName name="DETALLE1996" localSheetId="1">#REF!</definedName>
    <definedName name="DETALLE1996" localSheetId="2">#REF!</definedName>
    <definedName name="DETALLE1996" localSheetId="4">#REF!</definedName>
    <definedName name="DETALLE1996" localSheetId="5">#REF!</definedName>
    <definedName name="DETALLE1996">#REF!</definedName>
    <definedName name="DETALLE1997" localSheetId="1">#REF!</definedName>
    <definedName name="DETALLE1997" localSheetId="2">#REF!</definedName>
    <definedName name="DETALLE1997" localSheetId="4">#REF!</definedName>
    <definedName name="DETALLE1997" localSheetId="5">#REF!</definedName>
    <definedName name="DETALLE1997">#REF!</definedName>
    <definedName name="DETALLING">#REF!</definedName>
    <definedName name="deuda" localSheetId="1">#REF!</definedName>
    <definedName name="deuda" localSheetId="2">#REF!</definedName>
    <definedName name="deuda" localSheetId="4">#REF!</definedName>
    <definedName name="deuda" localSheetId="5">#REF!</definedName>
    <definedName name="deuda">#REF!</definedName>
    <definedName name="DEUDA_FLOTANTE_1990_1998" localSheetId="1">#REF!</definedName>
    <definedName name="DEUDA_FLOTANTE_1990_1998" localSheetId="2">#REF!</definedName>
    <definedName name="DEUDA_FLOTANTE_1990_1998" localSheetId="4">#REF!</definedName>
    <definedName name="DEUDA_FLOTANTE_1990_1998" localSheetId="5">#REF!</definedName>
    <definedName name="DEUDA_FLOTANTE_1990_1998">#REF!</definedName>
    <definedName name="df" hidden="1">{"trimestre",#N/A,FALSE,"TRIMESTRE"}</definedName>
    <definedName name="dfd" hidden="1">{"empresa",#N/A,FALSE,"xEMPRESA"}</definedName>
    <definedName name="Dic" localSheetId="9">#REF!</definedName>
    <definedName name="Dic">#REF!</definedName>
    <definedName name="DIFERCOLUM00" localSheetId="1">#REF!</definedName>
    <definedName name="DIFERCOLUM00" localSheetId="2">#REF!</definedName>
    <definedName name="DIFERCOLUM00" localSheetId="4">#REF!</definedName>
    <definedName name="DIFERCOLUM00" localSheetId="5">#REF!</definedName>
    <definedName name="DIFERCOLUM00">#REF!</definedName>
    <definedName name="DIFERCOLUM01" localSheetId="1">#REF!</definedName>
    <definedName name="DIFERCOLUM01" localSheetId="2">#REF!</definedName>
    <definedName name="DIFERCOLUM01" localSheetId="4">#REF!</definedName>
    <definedName name="DIFERCOLUM01" localSheetId="5">#REF!</definedName>
    <definedName name="DIFERCOLUM01">#REF!</definedName>
    <definedName name="DIFERCOLUM02" localSheetId="1">#REF!</definedName>
    <definedName name="DIFERCOLUM02" localSheetId="2">#REF!</definedName>
    <definedName name="DIFERCOLUM02" localSheetId="4">#REF!</definedName>
    <definedName name="DIFERCOLUM02" localSheetId="5">#REF!</definedName>
    <definedName name="DIFERCOLUM02">#REF!</definedName>
    <definedName name="DIFERCOLUM99" localSheetId="1">#REF!</definedName>
    <definedName name="DIFERCOLUM99" localSheetId="2">#REF!</definedName>
    <definedName name="DIFERCOLUM99" localSheetId="4">#REF!</definedName>
    <definedName name="DIFERCOLUM99" localSheetId="5">#REF!</definedName>
    <definedName name="DIFERCOLUM99">#REF!</definedName>
    <definedName name="DIFU" hidden="1">{"INGRESOS DOLARES",#N/A,FALSE,"informes"}</definedName>
    <definedName name="DOLARES">#REF!</definedName>
    <definedName name="dos" localSheetId="1">#REF!</definedName>
    <definedName name="dos" localSheetId="2">#REF!</definedName>
    <definedName name="dos" localSheetId="4">#REF!</definedName>
    <definedName name="dos" localSheetId="5">#REF!</definedName>
    <definedName name="dos">#REF!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ECOPETROLCRECIM" localSheetId="1">#REF!</definedName>
    <definedName name="ECOPETROLCRECIM" localSheetId="2">#REF!</definedName>
    <definedName name="ECOPETROLCRECIM" localSheetId="4">#REF!</definedName>
    <definedName name="ECOPETROLCRECIM" localSheetId="5">#REF!</definedName>
    <definedName name="ECOPETROLCRECIM">#REF!</definedName>
    <definedName name="ECOPETROLPESOS" localSheetId="1">#REF!</definedName>
    <definedName name="ECOPETROLPESOS" localSheetId="2">#REF!</definedName>
    <definedName name="ECOPETROLPESOS" localSheetId="4">#REF!</definedName>
    <definedName name="ECOPETROLPESOS" localSheetId="5">#REF!</definedName>
    <definedName name="ECOPETROLPESOS">#REF!</definedName>
    <definedName name="ECOPETROLPIB" localSheetId="1">#REF!</definedName>
    <definedName name="ECOPETROLPIB" localSheetId="2">#REF!</definedName>
    <definedName name="ECOPETROLPIB" localSheetId="4">#REF!</definedName>
    <definedName name="ECOPETROLPIB" localSheetId="5">#REF!</definedName>
    <definedName name="ECOPETROLPIB">#REF!</definedName>
    <definedName name="EDG" hidden="1">{#N/A,#N/A,FALSE,"informes"}</definedName>
    <definedName name="EE" localSheetId="1" hidden="1">{#N/A,#N/A,FALSE,"informes"}</definedName>
    <definedName name="EE" localSheetId="2" hidden="1">{#N/A,#N/A,FALSE,"informes"}</definedName>
    <definedName name="EE" localSheetId="4" hidden="1">{#N/A,#N/A,FALSE,"informes"}</definedName>
    <definedName name="EE" localSheetId="5" hidden="1">{#N/A,#N/A,FALSE,"informes"}</definedName>
    <definedName name="EE" localSheetId="6" hidden="1">{#N/A,#N/A,FALSE,"informes"}</definedName>
    <definedName name="EE" localSheetId="9" hidden="1">{#N/A,#N/A,FALSE,"informes"}</definedName>
    <definedName name="EE" localSheetId="0" hidden="1">{#N/A,#N/A,FALSE,"informes"}</definedName>
    <definedName name="EE" hidden="1">{#N/A,#N/A,FALSE,"informes"}</definedName>
    <definedName name="EEEEE" hidden="1">{#N/A,#N/A,FALSE,"informes"}</definedName>
    <definedName name="EGRAFICOS1" localSheetId="1">#REF!</definedName>
    <definedName name="EGRAFICOS1" localSheetId="2">#REF!</definedName>
    <definedName name="EGRAFICOS1" localSheetId="4">#REF!</definedName>
    <definedName name="EGRAFICOS1" localSheetId="5">#REF!</definedName>
    <definedName name="EGRAFICOS1">#REF!</definedName>
    <definedName name="EGRAFICOS2" localSheetId="1">#REF!</definedName>
    <definedName name="EGRAFICOS2" localSheetId="2">#REF!</definedName>
    <definedName name="EGRAFICOS2" localSheetId="4">#REF!</definedName>
    <definedName name="EGRAFICOS2" localSheetId="5">#REF!</definedName>
    <definedName name="EGRAFICOS2">#REF!</definedName>
    <definedName name="EGRAFICOS3" localSheetId="1">#REF!</definedName>
    <definedName name="EGRAFICOS3" localSheetId="2">#REF!</definedName>
    <definedName name="EGRAFICOS3" localSheetId="4">#REF!</definedName>
    <definedName name="EGRAFICOS3" localSheetId="5">#REF!</definedName>
    <definedName name="EGRAFICOS3">#REF!</definedName>
    <definedName name="ELASTICIDAD_RECAUDO_IVA" localSheetId="1">#REF!</definedName>
    <definedName name="ELASTICIDAD_RECAUDO_IVA" localSheetId="2">#REF!</definedName>
    <definedName name="ELASTICIDAD_RECAUDO_IVA" localSheetId="4">#REF!</definedName>
    <definedName name="ELASTICIDAD_RECAUDO_IVA" localSheetId="5">#REF!</definedName>
    <definedName name="ELASTICIDAD_RECAUDO_IVA">#REF!</definedName>
    <definedName name="ELECTRICOCRECIM" localSheetId="1">#REF!</definedName>
    <definedName name="ELECTRICOCRECIM" localSheetId="2">#REF!</definedName>
    <definedName name="ELECTRICOCRECIM" localSheetId="4">#REF!</definedName>
    <definedName name="ELECTRICOCRECIM" localSheetId="5">#REF!</definedName>
    <definedName name="ELECTRICOCRECIM">#REF!</definedName>
    <definedName name="ELECTRICOPESOS" localSheetId="1">#REF!</definedName>
    <definedName name="ELECTRICOPESOS" localSheetId="2">#REF!</definedName>
    <definedName name="ELECTRICOPESOS" localSheetId="4">#REF!</definedName>
    <definedName name="ELECTRICOPESOS" localSheetId="5">#REF!</definedName>
    <definedName name="ELECTRICOPESOS">#REF!</definedName>
    <definedName name="ELECTRICOPIB" localSheetId="1">#REF!</definedName>
    <definedName name="ELECTRICOPIB" localSheetId="2">#REF!</definedName>
    <definedName name="ELECTRICOPIB" localSheetId="4">#REF!</definedName>
    <definedName name="ELECTRICOPIB" localSheetId="5">#REF!</definedName>
    <definedName name="ELECTRICOPIB">#REF!</definedName>
    <definedName name="empalme">#REF!</definedName>
    <definedName name="encima98">#REF!</definedName>
    <definedName name="Ene" localSheetId="9">#REF!</definedName>
    <definedName name="Ene">#REF!</definedName>
    <definedName name="ENERO" hidden="1">{#N/A,#N/A,FALSE,"informes"}</definedName>
    <definedName name="ENEROP">#REF!</definedName>
    <definedName name="ENERORN">#REF!</definedName>
    <definedName name="ENERORP">#REF!</definedName>
    <definedName name="ES" hidden="1">{"PAGOS DOLARES",#N/A,FALSE,"informes"}</definedName>
    <definedName name="ESCENARIO__0" localSheetId="1">#REF!</definedName>
    <definedName name="ESCENARIO__0" localSheetId="2">#REF!</definedName>
    <definedName name="ESCENARIO__0" localSheetId="4">#REF!</definedName>
    <definedName name="ESCENARIO__0" localSheetId="5">#REF!</definedName>
    <definedName name="ESCENARIO__0">#REF!</definedName>
    <definedName name="ESCENARIO__1" localSheetId="1">#REF!</definedName>
    <definedName name="ESCENARIO__1" localSheetId="2">#REF!</definedName>
    <definedName name="ESCENARIO__1" localSheetId="4">#REF!</definedName>
    <definedName name="ESCENARIO__1" localSheetId="5">#REF!</definedName>
    <definedName name="ESCENARIO__1">#REF!</definedName>
    <definedName name="ESCENARIO_1__Ajustado" localSheetId="1">#REF!</definedName>
    <definedName name="ESCENARIO_1__Ajustado" localSheetId="2">#REF!</definedName>
    <definedName name="ESCENARIO_1__Ajustado" localSheetId="4">#REF!</definedName>
    <definedName name="ESCENARIO_1__Ajustado" localSheetId="5">#REF!</definedName>
    <definedName name="ESCENARIO_1__Ajustado">#REF!</definedName>
    <definedName name="ESCENARIO_2" localSheetId="1">#REF!</definedName>
    <definedName name="ESCENARIO_2" localSheetId="2">#REF!</definedName>
    <definedName name="ESCENARIO_2" localSheetId="4">#REF!</definedName>
    <definedName name="ESCENARIO_2" localSheetId="5">#REF!</definedName>
    <definedName name="ESCENARIO_2">#REF!</definedName>
    <definedName name="ESCENARIO_3" localSheetId="1">#REF!</definedName>
    <definedName name="ESCENARIO_3" localSheetId="2">#REF!</definedName>
    <definedName name="ESCENARIO_3" localSheetId="4">#REF!</definedName>
    <definedName name="ESCENARIO_3" localSheetId="5">#REF!</definedName>
    <definedName name="ESCENARIO_3">#REF!</definedName>
    <definedName name="ESCENARIO_NUEVO" localSheetId="1">#REF!</definedName>
    <definedName name="ESCENARIO_NUEVO" localSheetId="2">#REF!</definedName>
    <definedName name="ESCENARIO_NUEVO" localSheetId="4">#REF!</definedName>
    <definedName name="ESCENARIO_NUEVO" localSheetId="5">#REF!</definedName>
    <definedName name="ESCENARIO_NUEVO">#REF!</definedName>
    <definedName name="ESP" hidden="1">{#N/A,#N/A,FALSE,"informes"}</definedName>
    <definedName name="estimaciones" localSheetId="1">#REF!</definedName>
    <definedName name="estimaciones" localSheetId="2">#REF!</definedName>
    <definedName name="estimaciones" localSheetId="4">#REF!</definedName>
    <definedName name="estimaciones" localSheetId="5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localSheetId="2" hidden="1">{#N/A,#N/A,FALSE,"informes"}</definedName>
    <definedName name="FBAWV" localSheetId="4" hidden="1">{#N/A,#N/A,FALSE,"informes"}</definedName>
    <definedName name="FBAWV" localSheetId="5" hidden="1">{#N/A,#N/A,FALSE,"informes"}</definedName>
    <definedName name="FBAWV" localSheetId="6" hidden="1">{#N/A,#N/A,FALSE,"informes"}</definedName>
    <definedName name="FBAWV" localSheetId="9" hidden="1">{#N/A,#N/A,FALSE,"informes"}</definedName>
    <definedName name="FBAWV" localSheetId="0" hidden="1">{#N/A,#N/A,FALSE,"informes"}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localSheetId="1" hidden="1">{"epma",#N/A,FALSE,"EPMA"}</definedName>
    <definedName name="fds" localSheetId="2" hidden="1">{"epma",#N/A,FALSE,"EPMA"}</definedName>
    <definedName name="fds" localSheetId="4" hidden="1">{"epma",#N/A,FALSE,"EPMA"}</definedName>
    <definedName name="fds" localSheetId="5" hidden="1">{"epma",#N/A,FALSE,"EPMA"}</definedName>
    <definedName name="fds" localSheetId="6" hidden="1">{"epma",#N/A,FALSE,"EPMA"}</definedName>
    <definedName name="fds" localSheetId="9" hidden="1">{"epma",#N/A,FALSE,"EPMA"}</definedName>
    <definedName name="fds" localSheetId="0" hidden="1">{"epma",#N/A,FALSE,"EPMA"}</definedName>
    <definedName name="fds" hidden="1">{"epma",#N/A,FALSE,"EPMA"}</definedName>
    <definedName name="Feb" localSheetId="9">#REF!</definedName>
    <definedName name="Feb">#REF!</definedName>
    <definedName name="FEBRERON">#REF!</definedName>
    <definedName name="FEBREROP">#REF!</definedName>
    <definedName name="FEBRERORN">#REF!</definedName>
    <definedName name="FEBRERORP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PPT" localSheetId="1">#REF!</definedName>
    <definedName name="FFPPT" localSheetId="2">#REF!</definedName>
    <definedName name="FFPPT" localSheetId="4">#REF!</definedName>
    <definedName name="FFPPT" localSheetId="5">#REF!</definedName>
    <definedName name="FFPPT">#REF!</definedName>
    <definedName name="FGTR" hidden="1">{"PAGOS DOLARES",#N/A,FALSE,"informes"}</definedName>
    <definedName name="FHKJBEARNKBW" localSheetId="1" hidden="1">{"INGRESOS DOLARES",#N/A,FALSE,"informes"}</definedName>
    <definedName name="FHKJBEARNKBW" localSheetId="2" hidden="1">{"INGRESOS DOLARES",#N/A,FALSE,"informes"}</definedName>
    <definedName name="FHKJBEARNKBW" localSheetId="4" hidden="1">{"INGRESOS DOLARES",#N/A,FALSE,"informes"}</definedName>
    <definedName name="FHKJBEARNKBW" localSheetId="5" hidden="1">{"INGRESOS DOLARES",#N/A,FALSE,"informes"}</definedName>
    <definedName name="FHKJBEARNKBW" localSheetId="6" hidden="1">{"INGRESOS DOLARES",#N/A,FALSE,"informes"}</definedName>
    <definedName name="FHKJBEARNKBW" localSheetId="9" hidden="1">{"INGRESOS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hidden="1">{#N/A,#N/A,FALSE,"informes"}</definedName>
    <definedName name="fkjrthnk3t" localSheetId="1" hidden="1">{"PAGOS DOLARES",#N/A,FALSE,"informes"}</definedName>
    <definedName name="fkjrthnk3t" localSheetId="2" hidden="1">{"PAGOS DOLARES",#N/A,FALSE,"informes"}</definedName>
    <definedName name="fkjrthnk3t" localSheetId="4" hidden="1">{"PAGOS DOLARES",#N/A,FALSE,"informes"}</definedName>
    <definedName name="fkjrthnk3t" localSheetId="5" hidden="1">{"PAGOS DOLARES",#N/A,FALSE,"informes"}</definedName>
    <definedName name="fkjrthnk3t" localSheetId="6" hidden="1">{"PAGOS DOLARES",#N/A,FALSE,"informes"}</definedName>
    <definedName name="fkjrthnk3t" localSheetId="9" hidden="1">{"PAGOS DOLARES",#N/A,FALSE,"informes"}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localSheetId="2" hidden="1">{#N/A,#N/A,FALSE,"informes"}</definedName>
    <definedName name="fmdñklje" localSheetId="4" hidden="1">{#N/A,#N/A,FALSE,"informes"}</definedName>
    <definedName name="fmdñklje" localSheetId="5" hidden="1">{#N/A,#N/A,FALSE,"informes"}</definedName>
    <definedName name="fmdñklje" localSheetId="6" hidden="1">{#N/A,#N/A,FALSE,"informes"}</definedName>
    <definedName name="fmdñklje" localSheetId="9" hidden="1">{#N/A,#N/A,FALSE,"informes"}</definedName>
    <definedName name="fmdñklje" localSheetId="0" hidden="1">{#N/A,#N/A,FALSE,"informes"}</definedName>
    <definedName name="fmdñklje" hidden="1">{#N/A,#N/A,FALSE,"informes"}</definedName>
    <definedName name="FNCCRECIM" localSheetId="1">#REF!</definedName>
    <definedName name="FNCCRECIM" localSheetId="2">#REF!</definedName>
    <definedName name="FNCCRECIM" localSheetId="4">#REF!</definedName>
    <definedName name="FNCCRECIM" localSheetId="5">#REF!</definedName>
    <definedName name="FNCCRECIM">#REF!</definedName>
    <definedName name="FNCPESOS" localSheetId="1">#REF!</definedName>
    <definedName name="FNCPESOS" localSheetId="2">#REF!</definedName>
    <definedName name="FNCPESOS" localSheetId="4">#REF!</definedName>
    <definedName name="FNCPESOS" localSheetId="5">#REF!</definedName>
    <definedName name="FNCPESOS">#REF!</definedName>
    <definedName name="FNCPIB" localSheetId="1">#REF!</definedName>
    <definedName name="FNCPIB" localSheetId="2">#REF!</definedName>
    <definedName name="FNCPIB" localSheetId="4">#REF!</definedName>
    <definedName name="FNCPIB" localSheetId="5">#REF!</definedName>
    <definedName name="FNCPIB">#REF!</definedName>
    <definedName name="FOL" hidden="1">{"INGRESOS DOLARES",#N/A,FALSE,"informes"}</definedName>
    <definedName name="FONPET2000" localSheetId="1">#REF!</definedName>
    <definedName name="FONPET2000" localSheetId="2">#REF!</definedName>
    <definedName name="FONPET2000" localSheetId="4">#REF!</definedName>
    <definedName name="FONPET2000" localSheetId="5">#REF!</definedName>
    <definedName name="FONPET2000">#REF!</definedName>
    <definedName name="FONPET2001" localSheetId="1">#REF!</definedName>
    <definedName name="FONPET2001" localSheetId="2">#REF!</definedName>
    <definedName name="FONPET2001" localSheetId="4">#REF!</definedName>
    <definedName name="FONPET2001" localSheetId="5">#REF!</definedName>
    <definedName name="FONPET2001">#REF!</definedName>
    <definedName name="FONPET2002" localSheetId="1">#REF!</definedName>
    <definedName name="FONPET2002" localSheetId="2">#REF!</definedName>
    <definedName name="FONPET2002" localSheetId="4">#REF!</definedName>
    <definedName name="FONPET2002" localSheetId="5">#REF!</definedName>
    <definedName name="FONPET2002">#REF!</definedName>
    <definedName name="FONPET2003" localSheetId="1">#REF!</definedName>
    <definedName name="FONPET2003" localSheetId="2">#REF!</definedName>
    <definedName name="FONPET2003" localSheetId="4">#REF!</definedName>
    <definedName name="FONPET2003" localSheetId="5">#REF!</definedName>
    <definedName name="FONPET2003">#REF!</definedName>
    <definedName name="FONPET2004" localSheetId="1">#REF!</definedName>
    <definedName name="FONPET2004" localSheetId="2">#REF!</definedName>
    <definedName name="FONPET2004" localSheetId="4">#REF!</definedName>
    <definedName name="FONPET2004" localSheetId="5">#REF!</definedName>
    <definedName name="FONPET2004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localSheetId="1" hidden="1">{"empresa",#N/A,FALSE,"xEMPRESA"}</definedName>
    <definedName name="fs" localSheetId="2" hidden="1">{"empresa",#N/A,FALSE,"xEMPRESA"}</definedName>
    <definedName name="fs" localSheetId="4" hidden="1">{"empresa",#N/A,FALSE,"xEMPRESA"}</definedName>
    <definedName name="fs" localSheetId="5" hidden="1">{"empresa",#N/A,FALSE,"xEMPRESA"}</definedName>
    <definedName name="fs" localSheetId="6" hidden="1">{"empresa",#N/A,FALSE,"xEMPRESA"}</definedName>
    <definedName name="fs" localSheetId="9" hidden="1">{"empresa",#N/A,FALSE,"xEMPRESA"}</definedName>
    <definedName name="fs" localSheetId="0" hidden="1">{"empresa",#N/A,FALSE,"xEMPRESA"}</definedName>
    <definedName name="fs" hidden="1">{"empresa",#N/A,FALSE,"xEMPRESA"}</definedName>
    <definedName name="ftolegal">#REF!</definedName>
    <definedName name="FUL" hidden="1">{#N/A,#N/A,FALSE,"informes"}</definedName>
    <definedName name="GASOLINA_REGULAR" localSheetId="1">#REF!</definedName>
    <definedName name="GASOLINA_REGULAR" localSheetId="2">#REF!</definedName>
    <definedName name="GASOLINA_REGULAR" localSheetId="4">#REF!</definedName>
    <definedName name="GASOLINA_REGULAR" localSheetId="5">#REF!</definedName>
    <definedName name="GASOLINA_REGULAR" localSheetId="9">#REF!</definedName>
    <definedName name="GASOLINA_REGULAR">#REF!</definedName>
    <definedName name="Gastos_generales" localSheetId="1">#REF!</definedName>
    <definedName name="Gastos_generales" localSheetId="2">#REF!</definedName>
    <definedName name="Gastos_generales" localSheetId="4">#REF!</definedName>
    <definedName name="Gastos_generales" localSheetId="5">#REF!</definedName>
    <definedName name="Gastos_generales">#REF!</definedName>
    <definedName name="gfnmgfxmmfg" localSheetId="1" hidden="1">{#N/A,#N/A,FALSE,"informes"}</definedName>
    <definedName name="gfnmgfxmmfg" localSheetId="2" hidden="1">{#N/A,#N/A,FALSE,"informes"}</definedName>
    <definedName name="gfnmgfxmmfg" localSheetId="4" hidden="1">{#N/A,#N/A,FALSE,"informes"}</definedName>
    <definedName name="gfnmgfxmmfg" localSheetId="5" hidden="1">{#N/A,#N/A,FALSE,"informes"}</definedName>
    <definedName name="gfnmgfxmmfg" localSheetId="6" hidden="1">{#N/A,#N/A,FALSE,"informes"}</definedName>
    <definedName name="gfnmgfxmmfg" localSheetId="9" hidden="1">{#N/A,#N/A,FALSE,"informes"}</definedName>
    <definedName name="gfnmgfxmmfg" localSheetId="0" hidden="1">{#N/A,#N/A,FALSE,"informes"}</definedName>
    <definedName name="gfnmgfxmmfg" hidden="1">{#N/A,#N/A,FALSE,"informes"}</definedName>
    <definedName name="gg" localSheetId="1" hidden="1">{#N/A,#N/A,FALSE,"informes"}</definedName>
    <definedName name="gg" localSheetId="2" hidden="1">{#N/A,#N/A,FALSE,"informes"}</definedName>
    <definedName name="gg" localSheetId="4" hidden="1">{#N/A,#N/A,FALSE,"informes"}</definedName>
    <definedName name="gg" localSheetId="5" hidden="1">{#N/A,#N/A,FALSE,"informes"}</definedName>
    <definedName name="gg" localSheetId="6" hidden="1">{#N/A,#N/A,FALSE,"informes"}</definedName>
    <definedName name="gg" localSheetId="9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localSheetId="2" hidden="1">{"PAGOS DOLARES",#N/A,FALSE,"informes"}</definedName>
    <definedName name="ghhhhhhhhhhhhhhhhhhhhhhhh" localSheetId="4" hidden="1">{"PAGOS DOLARES",#N/A,FALSE,"informes"}</definedName>
    <definedName name="ghhhhhhhhhhhhhhhhhhhhhhhh" localSheetId="5" hidden="1">{"PAGOS DOLARES",#N/A,FALSE,"informes"}</definedName>
    <definedName name="ghhhhhhhhhhhhhhhhhhhhhhhh" localSheetId="6" hidden="1">{"PAGOS DOLARES",#N/A,FALSE,"informes"}</definedName>
    <definedName name="ghhhhhhhhhhhhhhhhhhhhhhhh" localSheetId="9" hidden="1">{"PAGOS DOLARES",#N/A,FALSE,"informes"}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localSheetId="1" hidden="1">{#N/A,#N/A,FALSE,"informes"}</definedName>
    <definedName name="gjrtiury6iryrirjyrysyrjyrjstrtjs" localSheetId="2" hidden="1">{#N/A,#N/A,FALSE,"informes"}</definedName>
    <definedName name="gjrtiury6iryrirjyrysyrjyrjstrtjs" localSheetId="4" hidden="1">{#N/A,#N/A,FALSE,"informes"}</definedName>
    <definedName name="gjrtiury6iryrirjyrysyrjyrjstrtjs" localSheetId="5" hidden="1">{#N/A,#N/A,FALSE,"informes"}</definedName>
    <definedName name="gjrtiury6iryrirjyrysyrjyrjstrtjs" localSheetId="6" hidden="1">{#N/A,#N/A,FALSE,"informes"}</definedName>
    <definedName name="gjrtiury6iryrirjyrysyrjyrjstrtjs" localSheetId="9" hidden="1">{#N/A,#N/A,FALSE,"informes"}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localSheetId="2" hidden="1">{"PAGOS DOLARES",#N/A,FALSE,"informes"}</definedName>
    <definedName name="gkljae" localSheetId="4" hidden="1">{"PAGOS DOLARES",#N/A,FALSE,"informes"}</definedName>
    <definedName name="gkljae" localSheetId="5" hidden="1">{"PAGOS DOLARES",#N/A,FALSE,"informes"}</definedName>
    <definedName name="gkljae" localSheetId="6" hidden="1">{"PAGOS DOLARES",#N/A,FALSE,"informes"}</definedName>
    <definedName name="gkljae" localSheetId="9" hidden="1">{"PAGOS DOLARES",#N/A,FALSE,"informes"}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localSheetId="2" hidden="1">{"PAGOS DOLARES",#N/A,FALSE,"informes"}</definedName>
    <definedName name="glkjheanbwBT" localSheetId="4" hidden="1">{"PAGOS DOLARES",#N/A,FALSE,"informes"}</definedName>
    <definedName name="glkjheanbwBT" localSheetId="5" hidden="1">{"PAGOS DOLARES",#N/A,FALSE,"informes"}</definedName>
    <definedName name="glkjheanbwBT" localSheetId="6" hidden="1">{"PAGOS DOLARES",#N/A,FALSE,"informes"}</definedName>
    <definedName name="glkjheanbwBT" localSheetId="9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BIERNOCRECIM" localSheetId="1">#REF!</definedName>
    <definedName name="GOBIERNOCRECIM" localSheetId="2">#REF!</definedName>
    <definedName name="GOBIERNOCRECIM" localSheetId="4">#REF!</definedName>
    <definedName name="GOBIERNOCRECIM" localSheetId="5">#REF!</definedName>
    <definedName name="GOBIERNOCRECIM">#REF!</definedName>
    <definedName name="GOBIERNOPESOS" localSheetId="1">#REF!</definedName>
    <definedName name="GOBIERNOPESOS" localSheetId="2">#REF!</definedName>
    <definedName name="GOBIERNOPESOS" localSheetId="4">#REF!</definedName>
    <definedName name="GOBIERNOPESOS" localSheetId="5">#REF!</definedName>
    <definedName name="GOBIERNOPESOS">#REF!</definedName>
    <definedName name="GOBIERNOPIB" localSheetId="1">#REF!</definedName>
    <definedName name="GOBIERNOPIB" localSheetId="2">#REF!</definedName>
    <definedName name="GOBIERNOPIB" localSheetId="4">#REF!</definedName>
    <definedName name="GOBIERNOPIB" localSheetId="5">#REF!</definedName>
    <definedName name="GOBIERNOPIB">#REF!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_xlnm.Recorder">#REF!</definedName>
    <definedName name="GREFORMASRESUM1" localSheetId="1">#REF!</definedName>
    <definedName name="GREFORMASRESUM1" localSheetId="2">#REF!</definedName>
    <definedName name="GREFORMASRESUM1" localSheetId="4">#REF!</definedName>
    <definedName name="GREFORMASRESUM1" localSheetId="5">#REF!</definedName>
    <definedName name="GREFORMASRESUM1">#REF!</definedName>
    <definedName name="GREFORMASRESUM2" localSheetId="1">#REF!</definedName>
    <definedName name="GREFORMASRESUM2" localSheetId="2">#REF!</definedName>
    <definedName name="GREFORMASRESUM2" localSheetId="4">#REF!</definedName>
    <definedName name="GREFORMASRESUM2" localSheetId="5">#REF!</definedName>
    <definedName name="GREFORMASRESUM2">#REF!</definedName>
    <definedName name="GREFORMASRESUM3" localSheetId="1">#REF!</definedName>
    <definedName name="GREFORMASRESUM3" localSheetId="2">#REF!</definedName>
    <definedName name="GREFORMASRESUM3" localSheetId="4">#REF!</definedName>
    <definedName name="GREFORMASRESUM3" localSheetId="5">#REF!</definedName>
    <definedName name="GREFORMASRESUM3">#REF!</definedName>
    <definedName name="gyirxsryyjry" localSheetId="1" hidden="1">{"INGRESOS DOLARES",#N/A,FALSE,"informes"}</definedName>
    <definedName name="gyirxsryyjry" localSheetId="2" hidden="1">{"INGRESOS DOLARES",#N/A,FALSE,"informes"}</definedName>
    <definedName name="gyirxsryyjry" localSheetId="4" hidden="1">{"INGRESOS DOLARES",#N/A,FALSE,"informes"}</definedName>
    <definedName name="gyirxsryyjry" localSheetId="5" hidden="1">{"INGRESOS DOLARES",#N/A,FALSE,"informes"}</definedName>
    <definedName name="gyirxsryyjry" localSheetId="6" hidden="1">{"INGRESOS DOLARES",#N/A,FALSE,"informes"}</definedName>
    <definedName name="gyirxsryyjry" localSheetId="9" hidden="1">{"INGRESOS DOLARES",#N/A,FALSE,"informes"}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localSheetId="2" hidden="1">{#N/A,#N/A,FALSE,"informes"}</definedName>
    <definedName name="h" localSheetId="4" hidden="1">{#N/A,#N/A,FALSE,"informes"}</definedName>
    <definedName name="h" localSheetId="5" hidden="1">{#N/A,#N/A,FALSE,"informes"}</definedName>
    <definedName name="h" localSheetId="6" hidden="1">{#N/A,#N/A,FALSE,"informes"}</definedName>
    <definedName name="h" localSheetId="9" hidden="1">{#N/A,#N/A,FALSE,"informes"}</definedName>
    <definedName name="h" localSheetId="0" hidden="1">{#N/A,#N/A,FALSE,"informes"}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1" hidden="1">{"PAGOS DOLARES",#N/A,FALSE,"informes"}</definedName>
    <definedName name="hdtya547i76riei" localSheetId="2" hidden="1">{"PAGOS DOLARES",#N/A,FALSE,"informes"}</definedName>
    <definedName name="hdtya547i76riei" localSheetId="4" hidden="1">{"PAGOS DOLARES",#N/A,FALSE,"informes"}</definedName>
    <definedName name="hdtya547i76riei" localSheetId="5" hidden="1">{"PAGOS DOLARES",#N/A,FALSE,"informes"}</definedName>
    <definedName name="hdtya547i76riei" localSheetId="6" hidden="1">{"PAGOS DOLARES",#N/A,FALSE,"informes"}</definedName>
    <definedName name="hdtya547i76riei" localSheetId="9" hidden="1">{"PAGOS DOLARES",#N/A,FALSE,"informes"}</definedName>
    <definedName name="hdtya547i76riei" localSheetId="0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localSheetId="2" hidden="1">{"INGRESOS DOLARES",#N/A,FALSE,"informes"}</definedName>
    <definedName name="hfdha" localSheetId="4" hidden="1">{"INGRESOS DOLARES",#N/A,FALSE,"informes"}</definedName>
    <definedName name="hfdha" localSheetId="5" hidden="1">{"INGRESOS DOLARES",#N/A,FALSE,"informes"}</definedName>
    <definedName name="hfdha" localSheetId="6" hidden="1">{"INGRESOS DOLARES",#N/A,FALSE,"informes"}</definedName>
    <definedName name="hfdha" localSheetId="9" hidden="1">{"INGRESOS DOLARES",#N/A,FALSE,"informes"}</definedName>
    <definedName name="hfdha" localSheetId="0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localSheetId="2" hidden="1">{#N/A,#N/A,FALSE,"informes"}</definedName>
    <definedName name="hh" localSheetId="4" hidden="1">{#N/A,#N/A,FALSE,"informes"}</definedName>
    <definedName name="hh" localSheetId="5" hidden="1">{#N/A,#N/A,FALSE,"informes"}</definedName>
    <definedName name="hh" localSheetId="6" hidden="1">{#N/A,#N/A,FALSE,"informes"}</definedName>
    <definedName name="hh" localSheetId="9" hidden="1">{#N/A,#N/A,FALSE,"informes"}</definedName>
    <definedName name="hh" localSheetId="0" hidden="1">{#N/A,#N/A,FALSE,"informes"}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j">#REF!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1" hidden="1">{#N/A,#N/A,FALSE,"informes"}</definedName>
    <definedName name="hjzr" localSheetId="2" hidden="1">{#N/A,#N/A,FALSE,"informes"}</definedName>
    <definedName name="hjzr" localSheetId="4" hidden="1">{#N/A,#N/A,FALSE,"informes"}</definedName>
    <definedName name="hjzr" localSheetId="5" hidden="1">{#N/A,#N/A,FALSE,"informes"}</definedName>
    <definedName name="hjzr" localSheetId="6" hidden="1">{#N/A,#N/A,FALSE,"informes"}</definedName>
    <definedName name="hjzr" localSheetId="9" hidden="1">{#N/A,#N/A,FALSE,"informes"}</definedName>
    <definedName name="hjzr" localSheetId="0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localSheetId="2" hidden="1">{#N/A,#N/A,FALSE,"informes"}</definedName>
    <definedName name="hkmzlnmobznozdkgnodzo" localSheetId="4" hidden="1">{#N/A,#N/A,FALSE,"informes"}</definedName>
    <definedName name="hkmzlnmobznozdkgnodzo" localSheetId="5" hidden="1">{#N/A,#N/A,FALSE,"informes"}</definedName>
    <definedName name="hkmzlnmobznozdkgnodzo" localSheetId="6" hidden="1">{#N/A,#N/A,FALSE,"informes"}</definedName>
    <definedName name="hkmzlnmobznozdkgnodzo" localSheetId="9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localSheetId="2" hidden="1">{#N/A,#N/A,FALSE,"informes"}</definedName>
    <definedName name="hmj" localSheetId="4" hidden="1">{#N/A,#N/A,FALSE,"informes"}</definedName>
    <definedName name="hmj" localSheetId="5" hidden="1">{#N/A,#N/A,FALSE,"informes"}</definedName>
    <definedName name="hmj" localSheetId="6" hidden="1">{#N/A,#N/A,FALSE,"informes"}</definedName>
    <definedName name="hmj" localSheetId="9" hidden="1">{#N/A,#N/A,FALSE,"informes"}</definedName>
    <definedName name="hmj" localSheetId="0" hidden="1">{#N/A,#N/A,FALSE,"informes"}</definedName>
    <definedName name="hmj" hidden="1">{#N/A,#N/A,FALSE,"informes"}</definedName>
    <definedName name="I" localSheetId="1">#REF!</definedName>
    <definedName name="I" localSheetId="2">#REF!</definedName>
    <definedName name="I" localSheetId="4">#REF!</definedName>
    <definedName name="I" localSheetId="5">#REF!</definedName>
    <definedName name="I">#REF!</definedName>
    <definedName name="IAMR" hidden="1">{"PAGOS DOLARES",#N/A,FALSE,"informes"}</definedName>
    <definedName name="IMAR" hidden="1">{"PAGOS DOLARES",#N/A,FALSE,"informes"}</definedName>
    <definedName name="imprimir.oswa" localSheetId="1" hidden="1">{"epma",#N/A,FALSE,"EPMA"}</definedName>
    <definedName name="imprimir.oswa" localSheetId="2" hidden="1">{"epma",#N/A,FALSE,"EPMA"}</definedName>
    <definedName name="imprimir.oswa" localSheetId="4" hidden="1">{"epma",#N/A,FALSE,"EPMA"}</definedName>
    <definedName name="imprimir.oswa" localSheetId="5" hidden="1">{"epma",#N/A,FALSE,"EPMA"}</definedName>
    <definedName name="imprimir.oswa" localSheetId="6" hidden="1">{"epma",#N/A,FALSE,"EPMA"}</definedName>
    <definedName name="imprimir.oswa" localSheetId="9" hidden="1">{"epma",#N/A,FALSE,"EPMA"}</definedName>
    <definedName name="imprimir.oswa" localSheetId="0" hidden="1">{"epma",#N/A,FALSE,"EPMA"}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N00_" localSheetId="1">#REF!</definedName>
    <definedName name="IN00_" localSheetId="2">#REF!</definedName>
    <definedName name="IN00_" localSheetId="4">#REF!</definedName>
    <definedName name="IN00_" localSheetId="5">#REF!</definedName>
    <definedName name="IN00_">#REF!</definedName>
    <definedName name="IN93_" localSheetId="1">#REF!</definedName>
    <definedName name="IN93_" localSheetId="2">#REF!</definedName>
    <definedName name="IN93_" localSheetId="4">#REF!</definedName>
    <definedName name="IN93_" localSheetId="5">#REF!</definedName>
    <definedName name="IN93_">#REF!</definedName>
    <definedName name="IN94_" localSheetId="1">#REF!</definedName>
    <definedName name="IN94_" localSheetId="2">#REF!</definedName>
    <definedName name="IN94_" localSheetId="4">#REF!</definedName>
    <definedName name="IN94_" localSheetId="5">#REF!</definedName>
    <definedName name="IN94_">#REF!</definedName>
    <definedName name="IN95_" localSheetId="1">#REF!</definedName>
    <definedName name="IN95_" localSheetId="2">#REF!</definedName>
    <definedName name="IN95_" localSheetId="4">#REF!</definedName>
    <definedName name="IN95_" localSheetId="5">#REF!</definedName>
    <definedName name="IN95_">#REF!</definedName>
    <definedName name="IN96_" localSheetId="1">#REF!</definedName>
    <definedName name="IN96_" localSheetId="2">#REF!</definedName>
    <definedName name="IN96_" localSheetId="4">#REF!</definedName>
    <definedName name="IN96_" localSheetId="5">#REF!</definedName>
    <definedName name="IN96_">#REF!</definedName>
    <definedName name="IN97_" localSheetId="1">#REF!</definedName>
    <definedName name="IN97_" localSheetId="2">#REF!</definedName>
    <definedName name="IN97_" localSheetId="4">#REF!</definedName>
    <definedName name="IN97_" localSheetId="5">#REF!</definedName>
    <definedName name="IN97_">#REF!</definedName>
    <definedName name="IN98_" localSheetId="1">#REF!</definedName>
    <definedName name="IN98_" localSheetId="2">#REF!</definedName>
    <definedName name="IN98_" localSheetId="4">#REF!</definedName>
    <definedName name="IN98_" localSheetId="5">#REF!</definedName>
    <definedName name="IN98_">#REF!</definedName>
    <definedName name="IN99_" localSheetId="1">#REF!</definedName>
    <definedName name="IN99_" localSheetId="2">#REF!</definedName>
    <definedName name="IN99_" localSheetId="4">#REF!</definedName>
    <definedName name="IN99_" localSheetId="5">#REF!</definedName>
    <definedName name="IN99_">#REF!</definedName>
    <definedName name="INCGG00_" localSheetId="1">#REF!</definedName>
    <definedName name="INCGG00_" localSheetId="2">#REF!</definedName>
    <definedName name="INCGG00_" localSheetId="4">#REF!</definedName>
    <definedName name="INCGG00_" localSheetId="5">#REF!</definedName>
    <definedName name="INCGG00_">#REF!</definedName>
    <definedName name="INCGG93_" localSheetId="1">#REF!</definedName>
    <definedName name="INCGG93_" localSheetId="2">#REF!</definedName>
    <definedName name="INCGG93_" localSheetId="4">#REF!</definedName>
    <definedName name="INCGG93_" localSheetId="5">#REF!</definedName>
    <definedName name="INCGG93_">#REF!</definedName>
    <definedName name="INCGG94_" localSheetId="1">#REF!</definedName>
    <definedName name="INCGG94_" localSheetId="2">#REF!</definedName>
    <definedName name="INCGG94_" localSheetId="4">#REF!</definedName>
    <definedName name="INCGG94_" localSheetId="5">#REF!</definedName>
    <definedName name="INCGG94_">#REF!</definedName>
    <definedName name="INCGG95_" localSheetId="1">#REF!</definedName>
    <definedName name="INCGG95_" localSheetId="2">#REF!</definedName>
    <definedName name="INCGG95_" localSheetId="4">#REF!</definedName>
    <definedName name="INCGG95_" localSheetId="5">#REF!</definedName>
    <definedName name="INCGG95_">#REF!</definedName>
    <definedName name="INCGG96_" localSheetId="1">#REF!</definedName>
    <definedName name="INCGG96_" localSheetId="2">#REF!</definedName>
    <definedName name="INCGG96_" localSheetId="4">#REF!</definedName>
    <definedName name="INCGG96_" localSheetId="5">#REF!</definedName>
    <definedName name="INCGG96_">#REF!</definedName>
    <definedName name="INCGG97_" localSheetId="1">#REF!</definedName>
    <definedName name="INCGG97_" localSheetId="2">#REF!</definedName>
    <definedName name="INCGG97_" localSheetId="4">#REF!</definedName>
    <definedName name="INCGG97_" localSheetId="5">#REF!</definedName>
    <definedName name="INCGG97_">#REF!</definedName>
    <definedName name="INCGG98_" localSheetId="1">#REF!</definedName>
    <definedName name="INCGG98_" localSheetId="2">#REF!</definedName>
    <definedName name="INCGG98_" localSheetId="4">#REF!</definedName>
    <definedName name="INCGG98_" localSheetId="5">#REF!</definedName>
    <definedName name="INCGG98_">#REF!</definedName>
    <definedName name="INCGG99_" localSheetId="1">#REF!</definedName>
    <definedName name="INCGG99_" localSheetId="2">#REF!</definedName>
    <definedName name="INCGG99_" localSheetId="4">#REF!</definedName>
    <definedName name="INCGG99_" localSheetId="5">#REF!</definedName>
    <definedName name="INCGG99_">#REF!</definedName>
    <definedName name="INCSP00_" localSheetId="1">#REF!</definedName>
    <definedName name="INCSP00_" localSheetId="2">#REF!</definedName>
    <definedName name="INCSP00_" localSheetId="4">#REF!</definedName>
    <definedName name="INCSP00_" localSheetId="5">#REF!</definedName>
    <definedName name="INCSP00_">#REF!</definedName>
    <definedName name="INCSP93_" localSheetId="1">#REF!</definedName>
    <definedName name="INCSP93_" localSheetId="2">#REF!</definedName>
    <definedName name="INCSP93_" localSheetId="4">#REF!</definedName>
    <definedName name="INCSP93_" localSheetId="5">#REF!</definedName>
    <definedName name="INCSP93_">#REF!</definedName>
    <definedName name="INCSP94_" localSheetId="1">#REF!</definedName>
    <definedName name="INCSP94_" localSheetId="2">#REF!</definedName>
    <definedName name="INCSP94_" localSheetId="4">#REF!</definedName>
    <definedName name="INCSP94_" localSheetId="5">#REF!</definedName>
    <definedName name="INCSP94_">#REF!</definedName>
    <definedName name="INCSP95_" localSheetId="1">#REF!</definedName>
    <definedName name="INCSP95_" localSheetId="2">#REF!</definedName>
    <definedName name="INCSP95_" localSheetId="4">#REF!</definedName>
    <definedName name="INCSP95_" localSheetId="5">#REF!</definedName>
    <definedName name="INCSP95_">#REF!</definedName>
    <definedName name="INCSP96_" localSheetId="1">#REF!</definedName>
    <definedName name="INCSP96_" localSheetId="2">#REF!</definedName>
    <definedName name="INCSP96_" localSheetId="4">#REF!</definedName>
    <definedName name="INCSP96_" localSheetId="5">#REF!</definedName>
    <definedName name="INCSP96_">#REF!</definedName>
    <definedName name="INCSP97_" localSheetId="1">#REF!</definedName>
    <definedName name="INCSP97_" localSheetId="2">#REF!</definedName>
    <definedName name="INCSP97_" localSheetId="4">#REF!</definedName>
    <definedName name="INCSP97_" localSheetId="5">#REF!</definedName>
    <definedName name="INCSP97_">#REF!</definedName>
    <definedName name="INCSP98_" localSheetId="1">#REF!</definedName>
    <definedName name="INCSP98_" localSheetId="2">#REF!</definedName>
    <definedName name="INCSP98_" localSheetId="4">#REF!</definedName>
    <definedName name="INCSP98_" localSheetId="5">#REF!</definedName>
    <definedName name="INCSP98_">#REF!</definedName>
    <definedName name="INCSP99_" localSheetId="1">#REF!</definedName>
    <definedName name="INCSP99_" localSheetId="2">#REF!</definedName>
    <definedName name="INCSP99_" localSheetId="4">#REF!</definedName>
    <definedName name="INCSP99_" localSheetId="5">#REF!</definedName>
    <definedName name="INCSP99_">#REF!</definedName>
    <definedName name="INCTRAN00_" localSheetId="1">#REF!</definedName>
    <definedName name="INCTRAN00_" localSheetId="2">#REF!</definedName>
    <definedName name="INCTRAN00_" localSheetId="4">#REF!</definedName>
    <definedName name="INCTRAN00_" localSheetId="5">#REF!</definedName>
    <definedName name="INCTRAN00_">#REF!</definedName>
    <definedName name="INCTRAN93_" localSheetId="1">#REF!</definedName>
    <definedName name="INCTRAN93_" localSheetId="2">#REF!</definedName>
    <definedName name="INCTRAN93_" localSheetId="4">#REF!</definedName>
    <definedName name="INCTRAN93_" localSheetId="5">#REF!</definedName>
    <definedName name="INCTRAN93_">#REF!</definedName>
    <definedName name="INCTRAN94_" localSheetId="1">#REF!</definedName>
    <definedName name="INCTRAN94_" localSheetId="2">#REF!</definedName>
    <definedName name="INCTRAN94_" localSheetId="4">#REF!</definedName>
    <definedName name="INCTRAN94_" localSheetId="5">#REF!</definedName>
    <definedName name="INCTRAN94_">#REF!</definedName>
    <definedName name="INCTRAN95_" localSheetId="1">#REF!</definedName>
    <definedName name="INCTRAN95_" localSheetId="2">#REF!</definedName>
    <definedName name="INCTRAN95_" localSheetId="4">#REF!</definedName>
    <definedName name="INCTRAN95_" localSheetId="5">#REF!</definedName>
    <definedName name="INCTRAN95_">#REF!</definedName>
    <definedName name="INCTRAN96_" localSheetId="1">#REF!</definedName>
    <definedName name="INCTRAN96_" localSheetId="2">#REF!</definedName>
    <definedName name="INCTRAN96_" localSheetId="4">#REF!</definedName>
    <definedName name="INCTRAN96_" localSheetId="5">#REF!</definedName>
    <definedName name="INCTRAN96_">#REF!</definedName>
    <definedName name="INCTRAN97_" localSheetId="1">#REF!</definedName>
    <definedName name="INCTRAN97_" localSheetId="2">#REF!</definedName>
    <definedName name="INCTRAN97_" localSheetId="4">#REF!</definedName>
    <definedName name="INCTRAN97_" localSheetId="5">#REF!</definedName>
    <definedName name="INCTRAN97_">#REF!</definedName>
    <definedName name="INCTRAN98_" localSheetId="1">#REF!</definedName>
    <definedName name="INCTRAN98_" localSheetId="2">#REF!</definedName>
    <definedName name="INCTRAN98_" localSheetId="4">#REF!</definedName>
    <definedName name="INCTRAN98_" localSheetId="5">#REF!</definedName>
    <definedName name="INCTRAN98_">#REF!</definedName>
    <definedName name="INCTRAN99_" localSheetId="1">#REF!</definedName>
    <definedName name="INCTRAN99_" localSheetId="2">#REF!</definedName>
    <definedName name="INCTRAN99_" localSheetId="4">#REF!</definedName>
    <definedName name="INCTRAN99_" localSheetId="5">#REF!</definedName>
    <definedName name="INCTRAN99_">#REF!</definedName>
    <definedName name="ingresos" localSheetId="1">#REF!</definedName>
    <definedName name="ingresos" localSheetId="2">#REF!</definedName>
    <definedName name="ingresos" localSheetId="4">#REF!</definedName>
    <definedName name="ingresos" localSheetId="5">#REF!</definedName>
    <definedName name="ingresos">#REF!</definedName>
    <definedName name="INGRESOS_DE_LA_NACION__1996_REAL__1997_ESTIMACION_Y_1998_PROYECCION" localSheetId="1">#REF!</definedName>
    <definedName name="INGRESOS_DE_LA_NACION__1996_REAL__1997_ESTIMACION_Y_1998_PROYECCION" localSheetId="2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>#REF!</definedName>
    <definedName name="ingresos97" localSheetId="1">#REF!</definedName>
    <definedName name="ingresos97" localSheetId="2">#REF!</definedName>
    <definedName name="ingresos97" localSheetId="4">#REF!</definedName>
    <definedName name="ingresos97" localSheetId="5">#REF!</definedName>
    <definedName name="ingresos97">#REF!</definedName>
    <definedName name="inversion9899">#REF!</definedName>
    <definedName name="IS" hidden="1">{#N/A,#N/A,FALSE,"informes"}</definedName>
    <definedName name="IVAN" hidden="1">{"PAGOS DOLARES",#N/A,FALSE,"informes"}</definedName>
    <definedName name="IVG" hidden="1">{"PAGOS DOLARES",#N/A,FALSE,"informes"}</definedName>
    <definedName name="ivm">#REF!</definedName>
    <definedName name="j6yuu" localSheetId="1" hidden="1">{#N/A,#N/A,FALSE,"informes"}</definedName>
    <definedName name="j6yuu" localSheetId="2" hidden="1">{#N/A,#N/A,FALSE,"informes"}</definedName>
    <definedName name="j6yuu" localSheetId="4" hidden="1">{#N/A,#N/A,FALSE,"informes"}</definedName>
    <definedName name="j6yuu" localSheetId="5" hidden="1">{#N/A,#N/A,FALSE,"informes"}</definedName>
    <definedName name="j6yuu" localSheetId="6" hidden="1">{#N/A,#N/A,FALSE,"informes"}</definedName>
    <definedName name="j6yuu" localSheetId="9" hidden="1">{#N/A,#N/A,FALSE,"informes"}</definedName>
    <definedName name="j6yuu" localSheetId="0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localSheetId="2" hidden="1">{"INGRESOS DOLARES",#N/A,FALSE,"informes"}</definedName>
    <definedName name="jasejrj" localSheetId="4" hidden="1">{"INGRESOS DOLARES",#N/A,FALSE,"informes"}</definedName>
    <definedName name="jasejrj" localSheetId="5" hidden="1">{"INGRESOS DOLARES",#N/A,FALSE,"informes"}</definedName>
    <definedName name="jasejrj" localSheetId="6" hidden="1">{"INGRESOS DOLARES",#N/A,FALSE,"informes"}</definedName>
    <definedName name="jasejrj" localSheetId="9" hidden="1">{"INGRESOS DOLARES",#N/A,FALSE,"informes"}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localSheetId="2" hidden="1">{#N/A,#N/A,FALSE,"informes"}</definedName>
    <definedName name="jbkgjhfhkjih" localSheetId="4" hidden="1">{#N/A,#N/A,FALSE,"informes"}</definedName>
    <definedName name="jbkgjhfhkjih" localSheetId="5" hidden="1">{#N/A,#N/A,FALSE,"informes"}</definedName>
    <definedName name="jbkgjhfhkjih" localSheetId="6" hidden="1">{#N/A,#N/A,FALSE,"informes"}</definedName>
    <definedName name="jbkgjhfhkjih" localSheetId="9" hidden="1">{#N/A,#N/A,FALSE,"informes"}</definedName>
    <definedName name="jbkgjhfhkjih" localSheetId="0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localSheetId="2" hidden="1">{"INGRESOS DOLARES",#N/A,FALSE,"informes"}</definedName>
    <definedName name="jes" localSheetId="4" hidden="1">{"INGRESOS DOLARES",#N/A,FALSE,"informes"}</definedName>
    <definedName name="jes" localSheetId="5" hidden="1">{"INGRESOS DOLARES",#N/A,FALSE,"informes"}</definedName>
    <definedName name="jes" localSheetId="6" hidden="1">{"INGRESOS DOLARES",#N/A,FALSE,"informes"}</definedName>
    <definedName name="jes" localSheetId="9" hidden="1">{"INGRESOS DOLARES",#N/A,FALSE,"informes"}</definedName>
    <definedName name="jes" localSheetId="0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localSheetId="2" hidden="1">{"PAGOS DOLARES",#N/A,FALSE,"informes"}</definedName>
    <definedName name="jgfz" localSheetId="4" hidden="1">{"PAGOS DOLARES",#N/A,FALSE,"informes"}</definedName>
    <definedName name="jgfz" localSheetId="5" hidden="1">{"PAGOS DOLARES",#N/A,FALSE,"informes"}</definedName>
    <definedName name="jgfz" localSheetId="6" hidden="1">{"PAGOS DOLARES",#N/A,FALSE,"informes"}</definedName>
    <definedName name="jgfz" localSheetId="9" hidden="1">{"PAGOS DOLARES",#N/A,FALSE,"informes"}</definedName>
    <definedName name="jgfz" localSheetId="0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localSheetId="2" hidden="1">{#N/A,#N/A,FALSE,"informes"}</definedName>
    <definedName name="jgjgj" localSheetId="4" hidden="1">{#N/A,#N/A,FALSE,"informes"}</definedName>
    <definedName name="jgjgj" localSheetId="5" hidden="1">{#N/A,#N/A,FALSE,"informes"}</definedName>
    <definedName name="jgjgj" localSheetId="6" hidden="1">{#N/A,#N/A,FALSE,"informes"}</definedName>
    <definedName name="jgjgj" localSheetId="9" hidden="1">{#N/A,#N/A,FALSE,"informes"}</definedName>
    <definedName name="jgjgj" localSheetId="0" hidden="1">{#N/A,#N/A,FALSE,"informes"}</definedName>
    <definedName name="jgjgj" hidden="1">{#N/A,#N/A,FALSE,"informes"}</definedName>
    <definedName name="jhet" localSheetId="1" hidden="1">{#N/A,#N/A,FALSE,"informes"}</definedName>
    <definedName name="jhet" localSheetId="2" hidden="1">{#N/A,#N/A,FALSE,"informes"}</definedName>
    <definedName name="jhet" localSheetId="4" hidden="1">{#N/A,#N/A,FALSE,"informes"}</definedName>
    <definedName name="jhet" localSheetId="5" hidden="1">{#N/A,#N/A,FALSE,"informes"}</definedName>
    <definedName name="jhet" localSheetId="6" hidden="1">{#N/A,#N/A,FALSE,"informes"}</definedName>
    <definedName name="jhet" localSheetId="9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localSheetId="2" hidden="1">{#N/A,#N/A,FALSE,"informes"}</definedName>
    <definedName name="jhtutuyu6iiiiiiiiiiiiiiiiiiiii" localSheetId="4" hidden="1">{#N/A,#N/A,FALSE,"informes"}</definedName>
    <definedName name="jhtutuyu6iiiiiiiiiiiiiiiiiiiii" localSheetId="5" hidden="1">{#N/A,#N/A,FALSE,"informes"}</definedName>
    <definedName name="jhtutuyu6iiiiiiiiiiiiiiiiiiiii" localSheetId="6" hidden="1">{#N/A,#N/A,FALSE,"informes"}</definedName>
    <definedName name="jhtutuyu6iiiiiiiiiiiiiiiiiiiii" localSheetId="9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localSheetId="2" hidden="1">{"INGRESOS DOLARES",#N/A,FALSE,"informes"}</definedName>
    <definedName name="jhxkluxtikys" localSheetId="4" hidden="1">{"INGRESOS DOLARES",#N/A,FALSE,"informes"}</definedName>
    <definedName name="jhxkluxtikys" localSheetId="5" hidden="1">{"INGRESOS DOLARES",#N/A,FALSE,"informes"}</definedName>
    <definedName name="jhxkluxtikys" localSheetId="6" hidden="1">{"INGRESOS DOLARES",#N/A,FALSE,"informes"}</definedName>
    <definedName name="jhxkluxtikys" localSheetId="9" hidden="1">{"INGRESOS DOLARES",#N/A,FALSE,"informes"}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1" hidden="1">{"PAGOS DOLARES",#N/A,FALSE,"informes"}</definedName>
    <definedName name="jkxhklxr7yikyxrjkr" localSheetId="2" hidden="1">{"PAGOS DOLARES",#N/A,FALSE,"informes"}</definedName>
    <definedName name="jkxhklxr7yikyxrjkr" localSheetId="4" hidden="1">{"PAGOS DOLARES",#N/A,FALSE,"informes"}</definedName>
    <definedName name="jkxhklxr7yikyxrjkr" localSheetId="5" hidden="1">{"PAGOS DOLARES",#N/A,FALSE,"informes"}</definedName>
    <definedName name="jkxhklxr7yikyxrjkr" localSheetId="6" hidden="1">{"PAGOS DOLARES",#N/A,FALSE,"informes"}</definedName>
    <definedName name="jkxhklxr7yikyxrjkr" localSheetId="9" hidden="1">{"PAGOS DOLARES",#N/A,FALSE,"informes"}</definedName>
    <definedName name="jkxhklxr7yikyxrjkr" localSheetId="0" hidden="1">{"PAGOS DOLARES",#N/A,FALSE,"informes"}</definedName>
    <definedName name="jkxhklxr7yikyxrjkr" hidden="1">{"PAGOS DOLARES",#N/A,FALSE,"informes"}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reszjz" localSheetId="1" hidden="1">{#N/A,#N/A,FALSE,"informes"}</definedName>
    <definedName name="jreszjz" localSheetId="2" hidden="1">{#N/A,#N/A,FALSE,"informes"}</definedName>
    <definedName name="jreszjz" localSheetId="4" hidden="1">{#N/A,#N/A,FALSE,"informes"}</definedName>
    <definedName name="jreszjz" localSheetId="5" hidden="1">{#N/A,#N/A,FALSE,"informes"}</definedName>
    <definedName name="jreszjz" localSheetId="6" hidden="1">{#N/A,#N/A,FALSE,"informes"}</definedName>
    <definedName name="jreszjz" localSheetId="9" hidden="1">{#N/A,#N/A,FALSE,"informes"}</definedName>
    <definedName name="jreszjz" localSheetId="0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localSheetId="2" hidden="1">{#N/A,#N/A,FALSE,"informes"}</definedName>
    <definedName name="jrxsyktuod" localSheetId="4" hidden="1">{#N/A,#N/A,FALSE,"informes"}</definedName>
    <definedName name="jrxsyktuod" localSheetId="5" hidden="1">{#N/A,#N/A,FALSE,"informes"}</definedName>
    <definedName name="jrxsyktuod" localSheetId="6" hidden="1">{#N/A,#N/A,FALSE,"informes"}</definedName>
    <definedName name="jrxsyktuod" localSheetId="9" hidden="1">{#N/A,#N/A,FALSE,"informes"}</definedName>
    <definedName name="jrxsyktuod" localSheetId="0" hidden="1">{#N/A,#N/A,FALSE,"informes"}</definedName>
    <definedName name="jrxsyktuod" hidden="1">{#N/A,#N/A,FALSE,"informes"}</definedName>
    <definedName name="JU" hidden="1">{#N/A,#N/A,FALSE,"informes"}</definedName>
    <definedName name="Jul" localSheetId="9">#REF!</definedName>
    <definedName name="Jul">#REF!</definedName>
    <definedName name="Jun" localSheetId="9">#REF!</definedName>
    <definedName name="Jun">#REF!</definedName>
    <definedName name="k.snkm" localSheetId="1" hidden="1">{"PAGOS DOLARES",#N/A,FALSE,"informes"}</definedName>
    <definedName name="k.snkm" localSheetId="2" hidden="1">{"PAGOS DOLARES",#N/A,FALSE,"informes"}</definedName>
    <definedName name="k.snkm" localSheetId="4" hidden="1">{"PAGOS DOLARES",#N/A,FALSE,"informes"}</definedName>
    <definedName name="k.snkm" localSheetId="5" hidden="1">{"PAGOS DOLARES",#N/A,FALSE,"informes"}</definedName>
    <definedName name="k.snkm" localSheetId="6" hidden="1">{"PAGOS DOLARES",#N/A,FALSE,"informes"}</definedName>
    <definedName name="k.snkm" localSheetId="9" hidden="1">{"PAGOS DOLARES",#N/A,FALSE,"informes"}</definedName>
    <definedName name="k.snkm" localSheetId="0" hidden="1">{"PAGOS DOLARES",#N/A,FALSE,"informes"}</definedName>
    <definedName name="k.snkm" hidden="1">{"PAGOS DOLARES",#N/A,FALSE,"informes"}</definedName>
    <definedName name="KBALANCEVSFMI" localSheetId="1">#REF!</definedName>
    <definedName name="KBALANCEVSFMI" localSheetId="2">#REF!</definedName>
    <definedName name="KBALANCEVSFMI" localSheetId="4">#REF!</definedName>
    <definedName name="KBALANCEVSFMI" localSheetId="5">#REF!</definedName>
    <definedName name="KBALANCEVSFMI">#REF!</definedName>
    <definedName name="kbijdbgea" localSheetId="1" hidden="1">{"PAGOS DOLARES",#N/A,FALSE,"informes"}</definedName>
    <definedName name="kbijdbgea" localSheetId="2" hidden="1">{"PAGOS DOLARES",#N/A,FALSE,"informes"}</definedName>
    <definedName name="kbijdbgea" localSheetId="4" hidden="1">{"PAGOS DOLARES",#N/A,FALSE,"informes"}</definedName>
    <definedName name="kbijdbgea" localSheetId="5" hidden="1">{"PAGOS DOLARES",#N/A,FALSE,"informes"}</definedName>
    <definedName name="kbijdbgea" localSheetId="6" hidden="1">{"PAGOS DOLARES",#N/A,FALSE,"informes"}</definedName>
    <definedName name="kbijdbgea" localSheetId="9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localSheetId="2" hidden="1">{"INGRESOS DOLARES",#N/A,FALSE,"informes"}</definedName>
    <definedName name="KBJAENB" localSheetId="4" hidden="1">{"INGRESOS DOLARES",#N/A,FALSE,"informes"}</definedName>
    <definedName name="KBJAENB" localSheetId="5" hidden="1">{"INGRESOS DOLARES",#N/A,FALSE,"informes"}</definedName>
    <definedName name="KBJAENB" localSheetId="6" hidden="1">{"INGRESOS DOLARES",#N/A,FALSE,"informes"}</definedName>
    <definedName name="KBJAENB" localSheetId="9" hidden="1">{"INGRESOS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localSheetId="2" hidden="1">{"INGRESOS DOLARES",#N/A,FALSE,"informes"}</definedName>
    <definedName name="KDJNHEANBH" localSheetId="4" hidden="1">{"INGRESOS DOLARES",#N/A,FALSE,"informes"}</definedName>
    <definedName name="KDJNHEANBH" localSheetId="5" hidden="1">{"INGRESOS DOLARES",#N/A,FALSE,"informes"}</definedName>
    <definedName name="KDJNHEANBH" localSheetId="6" hidden="1">{"INGRESOS DOLARES",#N/A,FALSE,"informes"}</definedName>
    <definedName name="KDJNHEANBH" localSheetId="9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localSheetId="2" hidden="1">{#N/A,#N/A,FALSE,"informes"}</definedName>
    <definedName name="kghs6r4k" localSheetId="4" hidden="1">{#N/A,#N/A,FALSE,"informes"}</definedName>
    <definedName name="kghs6r4k" localSheetId="5" hidden="1">{#N/A,#N/A,FALSE,"informes"}</definedName>
    <definedName name="kghs6r4k" localSheetId="6" hidden="1">{#N/A,#N/A,FALSE,"informes"}</definedName>
    <definedName name="kghs6r4k" localSheetId="9" hidden="1">{#N/A,#N/A,FALSE,"informes"}</definedName>
    <definedName name="kghs6r4k" localSheetId="0" hidden="1">{#N/A,#N/A,FALSE,"informes"}</definedName>
    <definedName name="kghs6r4k" hidden="1">{#N/A,#N/A,FALSE,"informes"}</definedName>
    <definedName name="KK" localSheetId="1" hidden="1">{#N/A,#N/A,FALSE,"informes"}</definedName>
    <definedName name="KK" localSheetId="2" hidden="1">{#N/A,#N/A,FALSE,"informes"}</definedName>
    <definedName name="KK" localSheetId="4" hidden="1">{#N/A,#N/A,FALSE,"informes"}</definedName>
    <definedName name="KK" localSheetId="5" hidden="1">{#N/A,#N/A,FALSE,"informes"}</definedName>
    <definedName name="KK" localSheetId="6" hidden="1">{#N/A,#N/A,FALSE,"informes"}</definedName>
    <definedName name="KK" localSheetId="9" hidden="1">{#N/A,#N/A,FALSE,"informes"}</definedName>
    <definedName name="KK" localSheetId="0" hidden="1">{#N/A,#N/A,FALSE,"informes"}</definedName>
    <definedName name="KK" hidden="1">{#N/A,#N/A,FALSE,"informes"}</definedName>
    <definedName name="kky" localSheetId="1" hidden="1">{#N/A,#N/A,FALSE,"informes"}</definedName>
    <definedName name="kky" localSheetId="2" hidden="1">{#N/A,#N/A,FALSE,"informes"}</definedName>
    <definedName name="kky" localSheetId="4" hidden="1">{#N/A,#N/A,FALSE,"informes"}</definedName>
    <definedName name="kky" localSheetId="5" hidden="1">{#N/A,#N/A,FALSE,"informes"}</definedName>
    <definedName name="kky" localSheetId="6" hidden="1">{#N/A,#N/A,FALSE,"informes"}</definedName>
    <definedName name="kky" localSheetId="9" hidden="1">{#N/A,#N/A,FALSE,"informes"}</definedName>
    <definedName name="kky" localSheetId="0" hidden="1">{#N/A,#N/A,FALSE,"informes"}</definedName>
    <definedName name="kky" hidden="1">{#N/A,#N/A,FALSE,"informes"}</definedName>
    <definedName name="KOL" hidden="1">{#N/A,#N/A,FALSE,"informes"}</definedName>
    <definedName name="kryxskrxkl" localSheetId="1" hidden="1">{#N/A,#N/A,FALSE,"informes"}</definedName>
    <definedName name="kryxskrxkl" localSheetId="2" hidden="1">{#N/A,#N/A,FALSE,"informes"}</definedName>
    <definedName name="kryxskrxkl" localSheetId="4" hidden="1">{#N/A,#N/A,FALSE,"informes"}</definedName>
    <definedName name="kryxskrxkl" localSheetId="5" hidden="1">{#N/A,#N/A,FALSE,"informes"}</definedName>
    <definedName name="kryxskrxkl" localSheetId="6" hidden="1">{#N/A,#N/A,FALSE,"informes"}</definedName>
    <definedName name="kryxskrxkl" localSheetId="9" hidden="1">{#N/A,#N/A,FALSE,"informes"}</definedName>
    <definedName name="kryxskrxkl" localSheetId="0" hidden="1">{#N/A,#N/A,FALSE,"informes"}</definedName>
    <definedName name="kryxskrxkl" hidden="1">{#N/A,#N/A,FALSE,"informes"}</definedName>
    <definedName name="lala" hidden="1">{"INGRESOS DOLARES",#N/A,FALSE,"informes"}</definedName>
    <definedName name="LES" hidden="1">{#N/A,#N/A,FALSE,"informes"}</definedName>
    <definedName name="liqui" localSheetId="1">#REF!</definedName>
    <definedName name="liqui" localSheetId="2">#REF!</definedName>
    <definedName name="liqui" localSheetId="4">#REF!</definedName>
    <definedName name="liqui" localSheetId="5">#REF!</definedName>
    <definedName name="liqui">#REF!</definedName>
    <definedName name="liquidacion97">#REF!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1" hidden="1">{"INGRESOS DOLARES",#N/A,FALSE,"informes"}</definedName>
    <definedName name="lkrjslkndalñkvnkea" localSheetId="2" hidden="1">{"INGRESOS DOLARES",#N/A,FALSE,"informes"}</definedName>
    <definedName name="lkrjslkndalñkvnkea" localSheetId="4" hidden="1">{"INGRESOS DOLARES",#N/A,FALSE,"informes"}</definedName>
    <definedName name="lkrjslkndalñkvnkea" localSheetId="5" hidden="1">{"INGRESOS DOLARES",#N/A,FALSE,"informes"}</definedName>
    <definedName name="lkrjslkndalñkvnkea" localSheetId="6" hidden="1">{"INGRESOS DOLARES",#N/A,FALSE,"informes"}</definedName>
    <definedName name="lkrjslkndalñkvnkea" localSheetId="9" hidden="1">{"INGRESOS DOLARES",#N/A,FALSE,"informes"}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PORTADASECTOR" localSheetId="1">#REF!</definedName>
    <definedName name="LPORTADASECTOR" localSheetId="2">#REF!</definedName>
    <definedName name="LPORTADASECTOR" localSheetId="4">#REF!</definedName>
    <definedName name="LPORTADASECTOR" localSheetId="5">#REF!</definedName>
    <definedName name="LPORTADASECTOR">#REF!</definedName>
    <definedName name="LUI" hidden="1">{#N/A,#N/A,FALSE,"informes"}</definedName>
    <definedName name="LUNA" hidden="1">{"PAGOS DOLARES",#N/A,FALSE,"informes"}</definedName>
    <definedName name="LUZ" hidden="1">{#N/A,#N/A,FALSE,"informes"}</definedName>
    <definedName name="M" localSheetId="1">#REF!</definedName>
    <definedName name="M" localSheetId="2">#REF!</definedName>
    <definedName name="M" localSheetId="4">#REF!</definedName>
    <definedName name="M" localSheetId="5">#REF!</definedName>
    <definedName name="M" localSheetId="9">#REF!</definedName>
    <definedName name="M">#REF!</definedName>
    <definedName name="MA">#REF!</definedName>
    <definedName name="Mar" localSheetId="9">#REF!</definedName>
    <definedName name="Mar">#REF!</definedName>
    <definedName name="MARZON">#REF!</definedName>
    <definedName name="MARZOP">#REF!</definedName>
    <definedName name="MARZORN">#REF!</definedName>
    <definedName name="MARZORP">#REF!</definedName>
    <definedName name="May" localSheetId="9">#REF!</definedName>
    <definedName name="May">#REF!</definedName>
    <definedName name="MENUIMP">#REF!</definedName>
    <definedName name="METROCRECIM" localSheetId="1">#REF!</definedName>
    <definedName name="METROCRECIM" localSheetId="2">#REF!</definedName>
    <definedName name="METROCRECIM" localSheetId="4">#REF!</definedName>
    <definedName name="METROCRECIM" localSheetId="5">#REF!</definedName>
    <definedName name="METROCRECIM">#REF!</definedName>
    <definedName name="METROPESOS" localSheetId="1">#REF!</definedName>
    <definedName name="METROPESOS" localSheetId="2">#REF!</definedName>
    <definedName name="METROPESOS" localSheetId="4">#REF!</definedName>
    <definedName name="METROPESOS" localSheetId="5">#REF!</definedName>
    <definedName name="METROPESOS">#REF!</definedName>
    <definedName name="METROPIB" localSheetId="1">#REF!</definedName>
    <definedName name="METROPIB" localSheetId="2">#REF!</definedName>
    <definedName name="METROPIB" localSheetId="4">#REF!</definedName>
    <definedName name="METROPIB" localSheetId="5">#REF!</definedName>
    <definedName name="METROPIB">#REF!</definedName>
    <definedName name="mia" hidden="1">{#N/A,#N/A,FALSE,"informes"}</definedName>
    <definedName name="MILITARES">#REF!</definedName>
    <definedName name="MINISTRO">#REF!</definedName>
    <definedName name="MMMMMM" hidden="1">{"INGRESOS DOLARES",#N/A,FALSE,"informes"}</definedName>
    <definedName name="MN" hidden="1">{"PAGOS DOLARES",#N/A,FALSE,"informes"}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ACION" localSheetId="1">#REF!</definedName>
    <definedName name="NACION" localSheetId="2">#REF!</definedName>
    <definedName name="NACION" localSheetId="4">#REF!</definedName>
    <definedName name="NACION" localSheetId="5">#REF!</definedName>
    <definedName name="NACION">#REF!</definedName>
    <definedName name="nfoajañañldlfdkfkfgkfggjgjgj" localSheetId="1" hidden="1">{"PAGOS DOLARES",#N/A,FALSE,"informes"}</definedName>
    <definedName name="nfoajañañldlfdkfkfgkfggjgjgj" localSheetId="2" hidden="1">{"PAGOS DOLARES",#N/A,FALSE,"informes"}</definedName>
    <definedName name="nfoajañañldlfdkfkfgkfggjgjgj" localSheetId="4" hidden="1">{"PAGOS DOLARES",#N/A,FALSE,"informes"}</definedName>
    <definedName name="nfoajañañldlfdkfkfgkfggjgjgj" localSheetId="5" hidden="1">{"PAGOS DOLARES",#N/A,FALSE,"informes"}</definedName>
    <definedName name="nfoajañañldlfdkfkfgkfggjgjgj" localSheetId="6" hidden="1">{"PAGOS DOLARES",#N/A,FALSE,"informes"}</definedName>
    <definedName name="nfoajañañldlfdkfkfgkfggjgjgj" localSheetId="9" hidden="1">{"PAGOS DOLARES",#N/A,FALSE,"informes"}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1" hidden="1">{"PAGOS DOLARES",#N/A,FALSE,"informes"}</definedName>
    <definedName name="njzetzektryk" localSheetId="2" hidden="1">{"PAGOS DOLARES",#N/A,FALSE,"informes"}</definedName>
    <definedName name="njzetzektryk" localSheetId="4" hidden="1">{"PAGOS DOLARES",#N/A,FALSE,"informes"}</definedName>
    <definedName name="njzetzektryk" localSheetId="5" hidden="1">{"PAGOS DOLARES",#N/A,FALSE,"informes"}</definedName>
    <definedName name="njzetzektryk" localSheetId="6" hidden="1">{"PAGOS DOLARES",#N/A,FALSE,"informes"}</definedName>
    <definedName name="njzetzektryk" localSheetId="9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localSheetId="2" hidden="1">{#N/A,#N/A,FALSE,"informes"}</definedName>
    <definedName name="nklfrtmhosdgmlfgpnjrmsnmlrmn" localSheetId="4" hidden="1">{#N/A,#N/A,FALSE,"informes"}</definedName>
    <definedName name="nklfrtmhosdgmlfgpnjrmsnmlrmn" localSheetId="5" hidden="1">{#N/A,#N/A,FALSE,"informes"}</definedName>
    <definedName name="nklfrtmhosdgmlfgpnjrmsnmlrmn" localSheetId="6" hidden="1">{#N/A,#N/A,FALSE,"informes"}</definedName>
    <definedName name="nklfrtmhosdgmlfgpnjrmsnmlrmn" localSheetId="9" hidden="1">{#N/A,#N/A,FALSE,"informes"}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localSheetId="2" hidden="1">{#N/A,#N/A,FALSE,"informes"}</definedName>
    <definedName name="nmklmeaknkgñlnkkgnmplrsñmjg" localSheetId="4" hidden="1">{#N/A,#N/A,FALSE,"informes"}</definedName>
    <definedName name="nmklmeaknkgñlnkkgnmplrsñmjg" localSheetId="5" hidden="1">{#N/A,#N/A,FALSE,"informes"}</definedName>
    <definedName name="nmklmeaknkgñlnkkgnmplrsñmjg" localSheetId="6" hidden="1">{#N/A,#N/A,FALSE,"informes"}</definedName>
    <definedName name="nmklmeaknkgñlnkkgnmplrsñmjg" localSheetId="9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localSheetId="2" hidden="1">{"PAGOS DOLARES",#N/A,FALSE,"informes"}</definedName>
    <definedName name="nmltmylnmapemhammonkha" localSheetId="4" hidden="1">{"PAGOS DOLARES",#N/A,FALSE,"informes"}</definedName>
    <definedName name="nmltmylnmapemhammonkha" localSheetId="5" hidden="1">{"PAGOS DOLARES",#N/A,FALSE,"informes"}</definedName>
    <definedName name="nmltmylnmapemhammonkha" localSheetId="6" hidden="1">{"PAGOS DOLARES",#N/A,FALSE,"informes"}</definedName>
    <definedName name="nmltmylnmapemhammonkha" localSheetId="9" hidden="1">{"PAGOS DOLARES",#N/A,FALSE,"informes"}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INCLUIDCRECIM" localSheetId="1">#REF!</definedName>
    <definedName name="NOINCLUIDCRECIM" localSheetId="2">#REF!</definedName>
    <definedName name="NOINCLUIDCRECIM" localSheetId="4">#REF!</definedName>
    <definedName name="NOINCLUIDCRECIM" localSheetId="5">#REF!</definedName>
    <definedName name="NOINCLUIDCRECIM">#REF!</definedName>
    <definedName name="NOINCLUIPESOS" localSheetId="1">#REF!</definedName>
    <definedName name="NOINCLUIPESOS" localSheetId="2">#REF!</definedName>
    <definedName name="NOINCLUIPESOS" localSheetId="4">#REF!</definedName>
    <definedName name="NOINCLUIPESOS" localSheetId="5">#REF!</definedName>
    <definedName name="NOINCLUIPESOS">#REF!</definedName>
    <definedName name="noñkrmjeamnmtlnmkbvnsr" localSheetId="1" hidden="1">{#N/A,#N/A,FALSE,"informes"}</definedName>
    <definedName name="noñkrmjeamnmtlnmkbvnsr" localSheetId="2" hidden="1">{#N/A,#N/A,FALSE,"informes"}</definedName>
    <definedName name="noñkrmjeamnmtlnmkbvnsr" localSheetId="4" hidden="1">{#N/A,#N/A,FALSE,"informes"}</definedName>
    <definedName name="noñkrmjeamnmtlnmkbvnsr" localSheetId="5" hidden="1">{#N/A,#N/A,FALSE,"informes"}</definedName>
    <definedName name="noñkrmjeamnmtlnmkbvnsr" localSheetId="6" hidden="1">{#N/A,#N/A,FALSE,"informes"}</definedName>
    <definedName name="noñkrmjeamnmtlnmkbvnsr" localSheetId="9" hidden="1">{#N/A,#N/A,FALSE,"informes"}</definedName>
    <definedName name="noñkrmjeamnmtlnmkbvnsr" localSheetId="0" hidden="1">{#N/A,#N/A,FALSE,"informes"}</definedName>
    <definedName name="noñkrmjeamnmtlnmkbvnsr" hidden="1">{#N/A,#N/A,FALSE,"informes"}</definedName>
    <definedName name="NOS" hidden="1">{"INGRESOS DOLARES",#N/A,FALSE,"informes"}</definedName>
    <definedName name="Nov" localSheetId="9">#REF!</definedName>
    <definedName name="Nov">#REF!</definedName>
    <definedName name="NOVDEUDAFLOTANTE" localSheetId="1">#REF!</definedName>
    <definedName name="NOVDEUDAFLOTANTE" localSheetId="2">#REF!</definedName>
    <definedName name="NOVDEUDAFLOTANTE" localSheetId="4">#REF!</definedName>
    <definedName name="NOVDEUDAFLOTANTE" localSheetId="5">#REF!</definedName>
    <definedName name="NOVDEUDAFLOTANTE">#REF!</definedName>
    <definedName name="NOVEVOLREZAGO" localSheetId="1">#REF!</definedName>
    <definedName name="NOVEVOLREZAGO" localSheetId="2">#REF!</definedName>
    <definedName name="NOVEVOLREZAGO" localSheetId="4">#REF!</definedName>
    <definedName name="NOVEVOLREZAGO" localSheetId="5">#REF!</definedName>
    <definedName name="NOVEVOLREZAGO">#REF!</definedName>
    <definedName name="nsfj" localSheetId="1" hidden="1">{"PAGOS DOLARES",#N/A,FALSE,"informes"}</definedName>
    <definedName name="nsfj" localSheetId="2" hidden="1">{"PAGOS DOLARES",#N/A,FALSE,"informes"}</definedName>
    <definedName name="nsfj" localSheetId="4" hidden="1">{"PAGOS DOLARES",#N/A,FALSE,"informes"}</definedName>
    <definedName name="nsfj" localSheetId="5" hidden="1">{"PAGOS DOLARES",#N/A,FALSE,"informes"}</definedName>
    <definedName name="nsfj" localSheetId="6" hidden="1">{"PAGOS DOLARES",#N/A,FALSE,"informes"}</definedName>
    <definedName name="nsfj" localSheetId="9" hidden="1">{"PAGOS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hidden="1">{#N/A,#N/A,FALSE,"informes"}</definedName>
    <definedName name="ÑÑ" localSheetId="1" hidden="1">{"INGRESOS DOLARES",#N/A,FALSE,"informes"}</definedName>
    <definedName name="ÑÑ" localSheetId="2" hidden="1">{"INGRESOS DOLARES",#N/A,FALSE,"informes"}</definedName>
    <definedName name="ÑÑ" localSheetId="4" hidden="1">{"INGRESOS DOLARES",#N/A,FALSE,"informes"}</definedName>
    <definedName name="ÑÑ" localSheetId="5" hidden="1">{"INGRESOS DOLARES",#N/A,FALSE,"informes"}</definedName>
    <definedName name="ÑÑ" localSheetId="6" hidden="1">{"INGRESOS DOLARES",#N/A,FALSE,"informes"}</definedName>
    <definedName name="ÑÑ" localSheetId="9" hidden="1">{"INGRESOS DOLARES",#N/A,FALSE,"informes"}</definedName>
    <definedName name="ÑÑ" localSheetId="0" hidden="1">{"INGRESOS DOLARES",#N/A,FALSE,"informes"}</definedName>
    <definedName name="ÑÑ" hidden="1">{"INGRESOS DOLARES",#N/A,FALSE,"informes"}</definedName>
    <definedName name="Oct" localSheetId="9">#REF!</definedName>
    <definedName name="Oct">#REF!</definedName>
    <definedName name="OE97B" localSheetId="1">#REF!</definedName>
    <definedName name="OE97B" localSheetId="2">#REF!</definedName>
    <definedName name="OE97B" localSheetId="4">#REF!</definedName>
    <definedName name="OE97B" localSheetId="5">#REF!</definedName>
    <definedName name="OE97B">#REF!</definedName>
    <definedName name="OEC">#REF!</definedName>
    <definedName name="OEPROY97" localSheetId="1">#REF!</definedName>
    <definedName name="OEPROY97" localSheetId="2">#REF!</definedName>
    <definedName name="OEPROY97" localSheetId="4">#REF!</definedName>
    <definedName name="OEPROY97" localSheetId="5">#REF!</definedName>
    <definedName name="OEPROY97">#REF!</definedName>
    <definedName name="oìjhioeonmonmea" localSheetId="1" hidden="1">{#N/A,#N/A,FALSE,"informes"}</definedName>
    <definedName name="oìjhioeonmonmea" localSheetId="2" hidden="1">{#N/A,#N/A,FALSE,"informes"}</definedName>
    <definedName name="oìjhioeonmonmea" localSheetId="4" hidden="1">{#N/A,#N/A,FALSE,"informes"}</definedName>
    <definedName name="oìjhioeonmonmea" localSheetId="5" hidden="1">{#N/A,#N/A,FALSE,"informes"}</definedName>
    <definedName name="oìjhioeonmonmea" localSheetId="6" hidden="1">{#N/A,#N/A,FALSE,"informes"}</definedName>
    <definedName name="oìjhioeonmonmea" localSheetId="9" hidden="1">{#N/A,#N/A,FALSE,"informes"}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1" hidden="1">{"PAGOS DOLARES",#N/A,FALSE,"informes"}</definedName>
    <definedName name="OO" localSheetId="2" hidden="1">{"PAGOS DOLARES",#N/A,FALSE,"informes"}</definedName>
    <definedName name="OO" localSheetId="4" hidden="1">{"PAGOS DOLARES",#N/A,FALSE,"informes"}</definedName>
    <definedName name="OO" localSheetId="5" hidden="1">{"PAGOS DOLARES",#N/A,FALSE,"informes"}</definedName>
    <definedName name="OO" localSheetId="6" hidden="1">{"PAGOS DOLARES",#N/A,FALSE,"informes"}</definedName>
    <definedName name="OO" localSheetId="9" hidden="1">{"PAGOS DOLARES",#N/A,FALSE,"informes"}</definedName>
    <definedName name="OO" localSheetId="0" hidden="1">{"PAGOS DOLARES",#N/A,FALSE,"informes"}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petesore00" localSheetId="1">#REF!</definedName>
    <definedName name="opetesore00" localSheetId="2">#REF!</definedName>
    <definedName name="opetesore00" localSheetId="4">#REF!</definedName>
    <definedName name="opetesore00" localSheetId="5">#REF!</definedName>
    <definedName name="opetesore00">#REF!</definedName>
    <definedName name="opetesore98" localSheetId="1">#REF!</definedName>
    <definedName name="opetesore98" localSheetId="2">#REF!</definedName>
    <definedName name="opetesore98" localSheetId="4">#REF!</definedName>
    <definedName name="opetesore98" localSheetId="5">#REF!</definedName>
    <definedName name="opetesore98">#REF!</definedName>
    <definedName name="opetesore99" localSheetId="1">#REF!</definedName>
    <definedName name="opetesore99" localSheetId="2">#REF!</definedName>
    <definedName name="opetesore99" localSheetId="4">#REF!</definedName>
    <definedName name="opetesore99" localSheetId="5">#REF!</definedName>
    <definedName name="opetesore99">#REF!</definedName>
    <definedName name="ORcapital">#REF!</definedName>
    <definedName name="ORTJBJBHKBFNKJD" localSheetId="1" hidden="1">{"INGRESOS DOLARES",#N/A,FALSE,"informes"}</definedName>
    <definedName name="ORTJBJBHKBFNKJD" localSheetId="2" hidden="1">{"INGRESOS DOLARES",#N/A,FALSE,"informes"}</definedName>
    <definedName name="ORTJBJBHKBFNKJD" localSheetId="4" hidden="1">{"INGRESOS DOLARES",#N/A,FALSE,"informes"}</definedName>
    <definedName name="ORTJBJBHKBFNKJD" localSheetId="5" hidden="1">{"INGRESOS DOLARES",#N/A,FALSE,"informes"}</definedName>
    <definedName name="ORTJBJBHKBFNKJD" localSheetId="6" hidden="1">{"INGRESOS DOLARES",#N/A,FALSE,"informes"}</definedName>
    <definedName name="ORTJBJBHKBFNKJD" localSheetId="9" hidden="1">{"INGRESOS DOLARES",#N/A,FALSE,"informes"}</definedName>
    <definedName name="ORTJBJBHKBFNKJD" localSheetId="0" hidden="1">{"INGRESOS DOLARES",#N/A,FALSE,"informes"}</definedName>
    <definedName name="ORTJBJBHKBFNKJD" hidden="1">{"INGRESOS DOLARES",#N/A,FALSE,"informes"}</definedName>
    <definedName name="OTRAS">#REF!</definedName>
    <definedName name="P" localSheetId="9">#REF!</definedName>
    <definedName name="P">#REF!</definedName>
    <definedName name="PAGOPROM00_" localSheetId="1">#REF!</definedName>
    <definedName name="PAGOPROM00_" localSheetId="2">#REF!</definedName>
    <definedName name="PAGOPROM00_" localSheetId="4">#REF!</definedName>
    <definedName name="PAGOPROM00_" localSheetId="5">#REF!</definedName>
    <definedName name="PAGOPROM00_">#REF!</definedName>
    <definedName name="PAGOPROM93_" localSheetId="1">#REF!</definedName>
    <definedName name="PAGOPROM93_" localSheetId="2">#REF!</definedName>
    <definedName name="PAGOPROM93_" localSheetId="4">#REF!</definedName>
    <definedName name="PAGOPROM93_" localSheetId="5">#REF!</definedName>
    <definedName name="PAGOPROM93_">#REF!</definedName>
    <definedName name="PAGOPROM94_" localSheetId="1">#REF!</definedName>
    <definedName name="PAGOPROM94_" localSheetId="2">#REF!</definedName>
    <definedName name="PAGOPROM94_" localSheetId="4">#REF!</definedName>
    <definedName name="PAGOPROM94_" localSheetId="5">#REF!</definedName>
    <definedName name="PAGOPROM94_">#REF!</definedName>
    <definedName name="PAGOPROM95_" localSheetId="1">#REF!</definedName>
    <definedName name="PAGOPROM95_" localSheetId="2">#REF!</definedName>
    <definedName name="PAGOPROM95_" localSheetId="4">#REF!</definedName>
    <definedName name="PAGOPROM95_" localSheetId="5">#REF!</definedName>
    <definedName name="PAGOPROM95_">#REF!</definedName>
    <definedName name="PAGOPROM96_" localSheetId="1">#REF!</definedName>
    <definedName name="PAGOPROM96_" localSheetId="2">#REF!</definedName>
    <definedName name="PAGOPROM96_" localSheetId="4">#REF!</definedName>
    <definedName name="PAGOPROM96_" localSheetId="5">#REF!</definedName>
    <definedName name="PAGOPROM96_">#REF!</definedName>
    <definedName name="PAGOPROM97_" localSheetId="1">#REF!</definedName>
    <definedName name="PAGOPROM97_" localSheetId="2">#REF!</definedName>
    <definedName name="PAGOPROM97_" localSheetId="4">#REF!</definedName>
    <definedName name="PAGOPROM97_" localSheetId="5">#REF!</definedName>
    <definedName name="PAGOPROM97_">#REF!</definedName>
    <definedName name="PAGOPROM98_" localSheetId="1">#REF!</definedName>
    <definedName name="PAGOPROM98_" localSheetId="2">#REF!</definedName>
    <definedName name="PAGOPROM98_" localSheetId="4">#REF!</definedName>
    <definedName name="PAGOPROM98_" localSheetId="5">#REF!</definedName>
    <definedName name="PAGOPROM98_">#REF!</definedName>
    <definedName name="PAGOPROM99_" localSheetId="1">#REF!</definedName>
    <definedName name="PAGOPROM99_" localSheetId="2">#REF!</definedName>
    <definedName name="PAGOPROM99_" localSheetId="4">#REF!</definedName>
    <definedName name="PAGOPROM99_" localSheetId="5">#REF!</definedName>
    <definedName name="PAGOPROM99_">#REF!</definedName>
    <definedName name="PARTICIPACIONES_1997___2000">#REF!</definedName>
    <definedName name="PENE" hidden="1">{"PAGOS DOLARES",#N/A,FALSE,"informes"}</definedName>
    <definedName name="PERNOTEC00_" localSheetId="1">#REF!</definedName>
    <definedName name="PERNOTEC00_" localSheetId="2">#REF!</definedName>
    <definedName name="PERNOTEC00_" localSheetId="4">#REF!</definedName>
    <definedName name="PERNOTEC00_" localSheetId="5">#REF!</definedName>
    <definedName name="PERNOTEC00_">#REF!</definedName>
    <definedName name="PERNOTEC93_" localSheetId="1">#REF!</definedName>
    <definedName name="PERNOTEC93_" localSheetId="2">#REF!</definedName>
    <definedName name="PERNOTEC93_" localSheetId="4">#REF!</definedName>
    <definedName name="PERNOTEC93_" localSheetId="5">#REF!</definedName>
    <definedName name="PERNOTEC93_">#REF!</definedName>
    <definedName name="PERNOTEC94_" localSheetId="1">#REF!</definedName>
    <definedName name="PERNOTEC94_" localSheetId="2">#REF!</definedName>
    <definedName name="PERNOTEC94_" localSheetId="4">#REF!</definedName>
    <definedName name="PERNOTEC94_" localSheetId="5">#REF!</definedName>
    <definedName name="PERNOTEC94_">#REF!</definedName>
    <definedName name="PERNOTEC95_" localSheetId="1">#REF!</definedName>
    <definedName name="PERNOTEC95_" localSheetId="2">#REF!</definedName>
    <definedName name="PERNOTEC95_" localSheetId="4">#REF!</definedName>
    <definedName name="PERNOTEC95_" localSheetId="5">#REF!</definedName>
    <definedName name="PERNOTEC95_">#REF!</definedName>
    <definedName name="PERNOTEC96_" localSheetId="1">#REF!</definedName>
    <definedName name="PERNOTEC96_" localSheetId="2">#REF!</definedName>
    <definedName name="PERNOTEC96_" localSheetId="4">#REF!</definedName>
    <definedName name="PERNOTEC96_" localSheetId="5">#REF!</definedName>
    <definedName name="PERNOTEC96_">#REF!</definedName>
    <definedName name="PERNOTEC97_" localSheetId="1">#REF!</definedName>
    <definedName name="PERNOTEC97_" localSheetId="2">#REF!</definedName>
    <definedName name="PERNOTEC97_" localSheetId="4">#REF!</definedName>
    <definedName name="PERNOTEC97_" localSheetId="5">#REF!</definedName>
    <definedName name="PERNOTEC97_">#REF!</definedName>
    <definedName name="PERNOTEC98_" localSheetId="1">#REF!</definedName>
    <definedName name="PERNOTEC98_" localSheetId="2">#REF!</definedName>
    <definedName name="PERNOTEC98_" localSheetId="4">#REF!</definedName>
    <definedName name="PERNOTEC98_" localSheetId="5">#REF!</definedName>
    <definedName name="PERNOTEC98_">#REF!</definedName>
    <definedName name="PERNOTEC99_" localSheetId="1">#REF!</definedName>
    <definedName name="PERNOTEC99_" localSheetId="2">#REF!</definedName>
    <definedName name="PERNOTEC99_" localSheetId="4">#REF!</definedName>
    <definedName name="PERNOTEC99_" localSheetId="5">#REF!</definedName>
    <definedName name="PERNOTEC99_">#REF!</definedName>
    <definedName name="PEROTRA00_" localSheetId="1">#REF!</definedName>
    <definedName name="PEROTRA00_" localSheetId="2">#REF!</definedName>
    <definedName name="PEROTRA00_" localSheetId="4">#REF!</definedName>
    <definedName name="PEROTRA00_" localSheetId="5">#REF!</definedName>
    <definedName name="PEROTRA00_">#REF!</definedName>
    <definedName name="PEROTRA93_" localSheetId="1">#REF!</definedName>
    <definedName name="PEROTRA93_" localSheetId="2">#REF!</definedName>
    <definedName name="PEROTRA93_" localSheetId="4">#REF!</definedName>
    <definedName name="PEROTRA93_" localSheetId="5">#REF!</definedName>
    <definedName name="PEROTRA93_">#REF!</definedName>
    <definedName name="PEROTRA94_" localSheetId="1">#REF!</definedName>
    <definedName name="PEROTRA94_" localSheetId="2">#REF!</definedName>
    <definedName name="PEROTRA94_" localSheetId="4">#REF!</definedName>
    <definedName name="PEROTRA94_" localSheetId="5">#REF!</definedName>
    <definedName name="PEROTRA94_">#REF!</definedName>
    <definedName name="PEROTRA95_" localSheetId="1">#REF!</definedName>
    <definedName name="PEROTRA95_" localSheetId="2">#REF!</definedName>
    <definedName name="PEROTRA95_" localSheetId="4">#REF!</definedName>
    <definedName name="PEROTRA95_" localSheetId="5">#REF!</definedName>
    <definedName name="PEROTRA95_">#REF!</definedName>
    <definedName name="PEROTRA96_" localSheetId="1">#REF!</definedName>
    <definedName name="PEROTRA96_" localSheetId="2">#REF!</definedName>
    <definedName name="PEROTRA96_" localSheetId="4">#REF!</definedName>
    <definedName name="PEROTRA96_" localSheetId="5">#REF!</definedName>
    <definedName name="PEROTRA96_">#REF!</definedName>
    <definedName name="PEROTRA97_" localSheetId="1">#REF!</definedName>
    <definedName name="PEROTRA97_" localSheetId="2">#REF!</definedName>
    <definedName name="PEROTRA97_" localSheetId="4">#REF!</definedName>
    <definedName name="PEROTRA97_" localSheetId="5">#REF!</definedName>
    <definedName name="PEROTRA97_">#REF!</definedName>
    <definedName name="PEROTRA98_" localSheetId="1">#REF!</definedName>
    <definedName name="PEROTRA98_" localSheetId="2">#REF!</definedName>
    <definedName name="PEROTRA98_" localSheetId="4">#REF!</definedName>
    <definedName name="PEROTRA98_" localSheetId="5">#REF!</definedName>
    <definedName name="PEROTRA98_">#REF!</definedName>
    <definedName name="PEROTRA99_" localSheetId="1">#REF!</definedName>
    <definedName name="PEROTRA99_" localSheetId="2">#REF!</definedName>
    <definedName name="PEROTRA99_" localSheetId="4">#REF!</definedName>
    <definedName name="PEROTRA99_" localSheetId="5">#REF!</definedName>
    <definedName name="PEROTRA99_">#REF!</definedName>
    <definedName name="PERTRANS00_" localSheetId="1">#REF!</definedName>
    <definedName name="PERTRANS00_" localSheetId="2">#REF!</definedName>
    <definedName name="PERTRANS00_" localSheetId="4">#REF!</definedName>
    <definedName name="PERTRANS00_" localSheetId="5">#REF!</definedName>
    <definedName name="PERTRANS00_">#REF!</definedName>
    <definedName name="PERTRANS93_" localSheetId="1">#REF!</definedName>
    <definedName name="PERTRANS93_" localSheetId="2">#REF!</definedName>
    <definedName name="PERTRANS93_" localSheetId="4">#REF!</definedName>
    <definedName name="PERTRANS93_" localSheetId="5">#REF!</definedName>
    <definedName name="PERTRANS93_">#REF!</definedName>
    <definedName name="PERTRANS94_" localSheetId="1">#REF!</definedName>
    <definedName name="PERTRANS94_" localSheetId="2">#REF!</definedName>
    <definedName name="PERTRANS94_" localSheetId="4">#REF!</definedName>
    <definedName name="PERTRANS94_" localSheetId="5">#REF!</definedName>
    <definedName name="PERTRANS94_">#REF!</definedName>
    <definedName name="PERTRANS95_" localSheetId="1">#REF!</definedName>
    <definedName name="PERTRANS95_" localSheetId="2">#REF!</definedName>
    <definedName name="PERTRANS95_" localSheetId="4">#REF!</definedName>
    <definedName name="PERTRANS95_" localSheetId="5">#REF!</definedName>
    <definedName name="PERTRANS95_">#REF!</definedName>
    <definedName name="PERTRANS96_" localSheetId="1">#REF!</definedName>
    <definedName name="PERTRANS96_" localSheetId="2">#REF!</definedName>
    <definedName name="PERTRANS96_" localSheetId="4">#REF!</definedName>
    <definedName name="PERTRANS96_" localSheetId="5">#REF!</definedName>
    <definedName name="PERTRANS96_">#REF!</definedName>
    <definedName name="PERTRANS97_" localSheetId="1">#REF!</definedName>
    <definedName name="PERTRANS97_" localSheetId="2">#REF!</definedName>
    <definedName name="PERTRANS97_" localSheetId="4">#REF!</definedName>
    <definedName name="PERTRANS97_" localSheetId="5">#REF!</definedName>
    <definedName name="PERTRANS97_">#REF!</definedName>
    <definedName name="PERTRANS98_" localSheetId="1">#REF!</definedName>
    <definedName name="PERTRANS98_" localSheetId="2">#REF!</definedName>
    <definedName name="PERTRANS98_" localSheetId="4">#REF!</definedName>
    <definedName name="PERTRANS98_" localSheetId="5">#REF!</definedName>
    <definedName name="PERTRANS98_">#REF!</definedName>
    <definedName name="PERTRANS99_" localSheetId="1">#REF!</definedName>
    <definedName name="PERTRANS99_" localSheetId="2">#REF!</definedName>
    <definedName name="PERTRANS99_" localSheetId="4">#REF!</definedName>
    <definedName name="PERTRANS99_" localSheetId="5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1">#REF!</definedName>
    <definedName name="PIB" localSheetId="2">#REF!</definedName>
    <definedName name="PIB" localSheetId="4">#REF!</definedName>
    <definedName name="PIB" localSheetId="5">#REF!</definedName>
    <definedName name="PIB">#REF!</definedName>
    <definedName name="PIB00" localSheetId="9">#REF!</definedName>
    <definedName name="PIB00">#REF!</definedName>
    <definedName name="PMES01" hidden="1">{#N/A,#N/A,FALSE,"informes"}</definedName>
    <definedName name="PMES2" hidden="1">{"PAGOS DOLARES",#N/A,FALSE,"informes"}</definedName>
    <definedName name="PONJRYIONJPEKHN" localSheetId="1" hidden="1">{#N/A,#N/A,FALSE,"informes"}</definedName>
    <definedName name="PONJRYIONJPEKHN" localSheetId="2" hidden="1">{#N/A,#N/A,FALSE,"informes"}</definedName>
    <definedName name="PONJRYIONJPEKHN" localSheetId="4" hidden="1">{#N/A,#N/A,FALSE,"informes"}</definedName>
    <definedName name="PONJRYIONJPEKHN" localSheetId="5" hidden="1">{#N/A,#N/A,FALSE,"informes"}</definedName>
    <definedName name="PONJRYIONJPEKHN" localSheetId="6" hidden="1">{#N/A,#N/A,FALSE,"informes"}</definedName>
    <definedName name="PONJRYIONJPEKHN" localSheetId="9" hidden="1">{#N/A,#N/A,FALSE,"informes"}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localSheetId="2" hidden="1">{"INGRESOS DOLARES",#N/A,FALSE,"informes"}</definedName>
    <definedName name="pp" localSheetId="4" hidden="1">{"INGRESOS DOLARES",#N/A,FALSE,"informes"}</definedName>
    <definedName name="pp" localSheetId="5" hidden="1">{"INGRESOS DOLARES",#N/A,FALSE,"informes"}</definedName>
    <definedName name="pp" localSheetId="6" hidden="1">{"INGRESOS DOLARES",#N/A,FALSE,"informes"}</definedName>
    <definedName name="pp" localSheetId="9" hidden="1">{"INGRESOS DOLARES",#N/A,FALSE,"informes"}</definedName>
    <definedName name="pp" localSheetId="0" hidden="1">{"INGRESOS DOLARES",#N/A,FALSE,"informes"}</definedName>
    <definedName name="pp" hidden="1">{"INGRESOS DOLARES",#N/A,FALSE,"informes"}</definedName>
    <definedName name="PPTO97" localSheetId="1">#REF!</definedName>
    <definedName name="PPTO97" localSheetId="2">#REF!</definedName>
    <definedName name="PPTO97" localSheetId="4">#REF!</definedName>
    <definedName name="PPTO97" localSheetId="5">#REF!</definedName>
    <definedName name="PPTO97">#REF!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ESTAMO_NETO">#REF!</definedName>
    <definedName name="PRESUPUESTO__1998" localSheetId="1">#REF!</definedName>
    <definedName name="PRESUPUESTO__1998" localSheetId="2">#REF!</definedName>
    <definedName name="PRESUPUESTO__1998" localSheetId="4">#REF!</definedName>
    <definedName name="PRESUPUESTO__1998" localSheetId="5">#REF!</definedName>
    <definedName name="PRESUPUESTO__1998">#REF!</definedName>
    <definedName name="PROPIOS" localSheetId="1">#REF!</definedName>
    <definedName name="PROPIOS" localSheetId="2">#REF!</definedName>
    <definedName name="PROPIOS" localSheetId="4">#REF!</definedName>
    <definedName name="PROPIOS" localSheetId="5">#REF!</definedName>
    <definedName name="PROPIOS">#REF!</definedName>
    <definedName name="PTT" hidden="1">{#N/A,#N/A,FALSE,"informes"}</definedName>
    <definedName name="pyd" localSheetId="9">#REF!</definedName>
    <definedName name="pyd">#REF!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ango1" localSheetId="1">#REF!</definedName>
    <definedName name="rango1" localSheetId="2">#REF!</definedName>
    <definedName name="rango1" localSheetId="4">#REF!</definedName>
    <definedName name="rango1" localSheetId="5">#REF!</definedName>
    <definedName name="rango1">#REF!</definedName>
    <definedName name="rango2">#REF!</definedName>
    <definedName name="re" localSheetId="1">#REF!</definedName>
    <definedName name="re" localSheetId="2">#REF!</definedName>
    <definedName name="re" localSheetId="4">#REF!</definedName>
    <definedName name="re" localSheetId="5">#REF!</definedName>
    <definedName name="re">#REF!</definedName>
    <definedName name="RECALCULO">#REF!</definedName>
    <definedName name="RECAPRO00_" localSheetId="1">#REF!</definedName>
    <definedName name="RECAPRO00_" localSheetId="2">#REF!</definedName>
    <definedName name="RECAPRO00_" localSheetId="4">#REF!</definedName>
    <definedName name="RECAPRO00_" localSheetId="5">#REF!</definedName>
    <definedName name="RECAPRO00_">#REF!</definedName>
    <definedName name="RECAPRO93_" localSheetId="1">#REF!</definedName>
    <definedName name="RECAPRO93_" localSheetId="2">#REF!</definedName>
    <definedName name="RECAPRO93_" localSheetId="4">#REF!</definedName>
    <definedName name="RECAPRO93_" localSheetId="5">#REF!</definedName>
    <definedName name="RECAPRO93_">#REF!</definedName>
    <definedName name="RECAPRO94_" localSheetId="1">#REF!</definedName>
    <definedName name="RECAPRO94_" localSheetId="2">#REF!</definedName>
    <definedName name="RECAPRO94_" localSheetId="4">#REF!</definedName>
    <definedName name="RECAPRO94_" localSheetId="5">#REF!</definedName>
    <definedName name="RECAPRO94_">#REF!</definedName>
    <definedName name="RECAPRO95_" localSheetId="1">#REF!</definedName>
    <definedName name="RECAPRO95_" localSheetId="2">#REF!</definedName>
    <definedName name="RECAPRO95_" localSheetId="4">#REF!</definedName>
    <definedName name="RECAPRO95_" localSheetId="5">#REF!</definedName>
    <definedName name="RECAPRO95_">#REF!</definedName>
    <definedName name="RECAPRO96_" localSheetId="1">#REF!</definedName>
    <definedName name="RECAPRO96_" localSheetId="2">#REF!</definedName>
    <definedName name="RECAPRO96_" localSheetId="4">#REF!</definedName>
    <definedName name="RECAPRO96_" localSheetId="5">#REF!</definedName>
    <definedName name="RECAPRO96_">#REF!</definedName>
    <definedName name="RECAPRO97_" localSheetId="1">#REF!</definedName>
    <definedName name="RECAPRO97_" localSheetId="2">#REF!</definedName>
    <definedName name="RECAPRO97_" localSheetId="4">#REF!</definedName>
    <definedName name="RECAPRO97_" localSheetId="5">#REF!</definedName>
    <definedName name="RECAPRO97_">#REF!</definedName>
    <definedName name="RECAPRO98_" localSheetId="1">#REF!</definedName>
    <definedName name="RECAPRO98_" localSheetId="2">#REF!</definedName>
    <definedName name="RECAPRO98_" localSheetId="4">#REF!</definedName>
    <definedName name="RECAPRO98_" localSheetId="5">#REF!</definedName>
    <definedName name="RECAPRO98_">#REF!</definedName>
    <definedName name="RECAPRO99_" localSheetId="1">#REF!</definedName>
    <definedName name="RECAPRO99_" localSheetId="2">#REF!</definedName>
    <definedName name="RECAPRO99_" localSheetId="4">#REF!</definedName>
    <definedName name="RECAPRO99_" localSheetId="5">#REF!</definedName>
    <definedName name="RECAPRO99_">#REF!</definedName>
    <definedName name="REGIONALCRECIM" localSheetId="1">#REF!</definedName>
    <definedName name="REGIONALCRECIM" localSheetId="2">#REF!</definedName>
    <definedName name="REGIONALCRECIM" localSheetId="4">#REF!</definedName>
    <definedName name="REGIONALCRECIM" localSheetId="5">#REF!</definedName>
    <definedName name="REGIONALCRECIM">#REF!</definedName>
    <definedName name="REGIONALPESOS" localSheetId="1">#REF!</definedName>
    <definedName name="REGIONALPESOS" localSheetId="2">#REF!</definedName>
    <definedName name="REGIONALPESOS" localSheetId="4">#REF!</definedName>
    <definedName name="REGIONALPESOS" localSheetId="5">#REF!</definedName>
    <definedName name="REGIONALPESOS">#REF!</definedName>
    <definedName name="REGIONALPIB" localSheetId="1">#REF!</definedName>
    <definedName name="REGIONALPIB" localSheetId="2">#REF!</definedName>
    <definedName name="REGIONALPIB" localSheetId="4">#REF!</definedName>
    <definedName name="REGIONALPIB" localSheetId="5">#REF!</definedName>
    <definedName name="REGIONALPIB">#REF!</definedName>
    <definedName name="REQUERIDOS">#REF!</definedName>
    <definedName name="REQUERIMIENTOSDGPNI">#REF!</definedName>
    <definedName name="RES" hidden="1">{#N/A,#N/A,FALSE,"informes"}</definedName>
    <definedName name="resa">#REF!</definedName>
    <definedName name="RESTO" localSheetId="1">#REF!</definedName>
    <definedName name="RESTO" localSheetId="2">#REF!</definedName>
    <definedName name="RESTO" localSheetId="4">#REF!</definedName>
    <definedName name="RESTO" localSheetId="5">#REF!</definedName>
    <definedName name="RESTO">#REF!</definedName>
    <definedName name="RESTOCRECIM" localSheetId="1">#REF!</definedName>
    <definedName name="RESTOCRECIM" localSheetId="2">#REF!</definedName>
    <definedName name="RESTOCRECIM" localSheetId="4">#REF!</definedName>
    <definedName name="RESTOCRECIM" localSheetId="5">#REF!</definedName>
    <definedName name="RESTOCRECIM">#REF!</definedName>
    <definedName name="RESTOPESOS" localSheetId="1">#REF!</definedName>
    <definedName name="RESTOPESOS" localSheetId="2">#REF!</definedName>
    <definedName name="RESTOPESOS" localSheetId="4">#REF!</definedName>
    <definedName name="RESTOPESOS" localSheetId="5">#REF!</definedName>
    <definedName name="RESTOPESOS">#REF!</definedName>
    <definedName name="RESTOPIB" localSheetId="1">#REF!</definedName>
    <definedName name="RESTOPIB" localSheetId="2">#REF!</definedName>
    <definedName name="RESTOPIB" localSheetId="4">#REF!</definedName>
    <definedName name="RESTOPIB" localSheetId="5">#REF!</definedName>
    <definedName name="RESTOPIB">#REF!</definedName>
    <definedName name="RESUMEN">#REF!</definedName>
    <definedName name="RESUMIDO" localSheetId="1">#REF!</definedName>
    <definedName name="RESUMIDO" localSheetId="2">#REF!</definedName>
    <definedName name="RESUMIDO" localSheetId="4">#REF!</definedName>
    <definedName name="RESUMIDO" localSheetId="5">#REF!</definedName>
    <definedName name="RESUMIDO">#REF!</definedName>
    <definedName name="rew" localSheetId="1" hidden="1">{"emca",#N/A,FALSE,"EMCA"}</definedName>
    <definedName name="rew" localSheetId="2" hidden="1">{"emca",#N/A,FALSE,"EMCA"}</definedName>
    <definedName name="rew" localSheetId="4" hidden="1">{"emca",#N/A,FALSE,"EMCA"}</definedName>
    <definedName name="rew" localSheetId="5" hidden="1">{"emca",#N/A,FALSE,"EMCA"}</definedName>
    <definedName name="rew" localSheetId="6" hidden="1">{"emca",#N/A,FALSE,"EMCA"}</definedName>
    <definedName name="rew" localSheetId="9" hidden="1">{"emca",#N/A,FALSE,"EMCA"}</definedName>
    <definedName name="rew" localSheetId="0" hidden="1">{"emca",#N/A,FALSE,"EMCA"}</definedName>
    <definedName name="rew" hidden="1">{"emca",#N/A,FALSE,"EMCA"}</definedName>
    <definedName name="REZ" hidden="1">{#N/A,#N/A,FALSE,"informes"}</definedName>
    <definedName name="rezago" localSheetId="1">#REF!</definedName>
    <definedName name="rezago" localSheetId="2">#REF!</definedName>
    <definedName name="rezago" localSheetId="4">#REF!</definedName>
    <definedName name="rezago" localSheetId="5">#REF!</definedName>
    <definedName name="rezago">#REF!</definedName>
    <definedName name="REZAGOENERO" hidden="1">{"PAGOS DOLARES",#N/A,FALSE,"informes"}</definedName>
    <definedName name="REZAGOMAY" hidden="1">{#N/A,#N/A,FALSE,"informes"}</definedName>
    <definedName name="rhjr" localSheetId="1" hidden="1">{"INGRESOS DOLARES",#N/A,FALSE,"informes"}</definedName>
    <definedName name="rhjr" localSheetId="2" hidden="1">{"INGRESOS DOLARES",#N/A,FALSE,"informes"}</definedName>
    <definedName name="rhjr" localSheetId="4" hidden="1">{"INGRESOS DOLARES",#N/A,FALSE,"informes"}</definedName>
    <definedName name="rhjr" localSheetId="5" hidden="1">{"INGRESOS DOLARES",#N/A,FALSE,"informes"}</definedName>
    <definedName name="rhjr" localSheetId="6" hidden="1">{"INGRESOS DOLARES",#N/A,FALSE,"informes"}</definedName>
    <definedName name="rhjr" localSheetId="9" hidden="1">{"INGRESOS DOLARES",#N/A,FALSE,"informes"}</definedName>
    <definedName name="rhjr" localSheetId="0" hidden="1">{"INGRESOS DOLARES",#N/A,FALSE,"informes"}</definedName>
    <definedName name="rhjr" hidden="1">{"INGRESOS DOLARES",#N/A,FALSE,"informes"}</definedName>
    <definedName name="RIC" hidden="1">{#N/A,#N/A,FALSE,"informes"}</definedName>
    <definedName name="rr" localSheetId="1" hidden="1">{#N/A,#N/A,FALSE,"informes"}</definedName>
    <definedName name="rr" localSheetId="2" hidden="1">{#N/A,#N/A,FALSE,"informes"}</definedName>
    <definedName name="rr" localSheetId="4" hidden="1">{#N/A,#N/A,FALSE,"informes"}</definedName>
    <definedName name="rr" localSheetId="5" hidden="1">{#N/A,#N/A,FALSE,"informes"}</definedName>
    <definedName name="rr" localSheetId="6" hidden="1">{#N/A,#N/A,FALSE,"informes"}</definedName>
    <definedName name="rr" localSheetId="9" hidden="1">{#N/A,#N/A,FALSE,"informes"}</definedName>
    <definedName name="rr" localSheetId="0" hidden="1">{#N/A,#N/A,FALSE,"informes"}</definedName>
    <definedName name="rr" hidden="1">{#N/A,#N/A,FALSE,"informes"}</definedName>
    <definedName name="rt" hidden="1">{"emca",#N/A,FALSE,"EMCA"}</definedName>
    <definedName name="Rwvu.ComparEneMar9697." localSheetId="9" hidden="1">#REF!,#REF!</definedName>
    <definedName name="Rwvu.ComparEneMar9697." hidden="1">#REF!,#REF!</definedName>
    <definedName name="Rwvu.EneFeb." localSheetId="9" hidden="1">#REF!,#REF!</definedName>
    <definedName name="Rwvu.EneFeb." hidden="1">#REF!,#REF!</definedName>
    <definedName name="Rwvu.Formato._.Corto." localSheetId="9" hidden="1">#REF!,#REF!,#REF!,#REF!,#REF!,#REF!</definedName>
    <definedName name="Rwvu.Formato._.Corto." hidden="1">#REF!,#REF!,#REF!,#REF!,#REF!,#REF!</definedName>
    <definedName name="Rwvu.OPEF._.96." localSheetId="9" hidden="1">#REF!,#REF!</definedName>
    <definedName name="Rwvu.OPEF._.96." hidden="1">#REF!,#REF!</definedName>
    <definedName name="Rwvu.OPEF._.97." localSheetId="9" hidden="1">#REF!,#REF!,#REF!</definedName>
    <definedName name="Rwvu.OPEF._.97." hidden="1">#REF!,#REF!,#REF!</definedName>
    <definedName name="S" localSheetId="1" hidden="1">{"trimestre",#N/A,FALSE,"TRIMESTRE"}</definedName>
    <definedName name="S" localSheetId="2" hidden="1">{"trimestre",#N/A,FALSE,"TRIMESTRE"}</definedName>
    <definedName name="S" localSheetId="4" hidden="1">{"trimestre",#N/A,FALSE,"TRIMESTRE"}</definedName>
    <definedName name="S" localSheetId="5" hidden="1">{"trimestre",#N/A,FALSE,"TRIMESTRE"}</definedName>
    <definedName name="S" localSheetId="6" hidden="1">{"trimestre",#N/A,FALSE,"TRIMESTRE"}</definedName>
    <definedName name="S" localSheetId="9" hidden="1">{"trimestre",#N/A,FALSE,"TRIMESTRE"}</definedName>
    <definedName name="S" localSheetId="0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localSheetId="2" hidden="1">{"trimestre",#N/A,FALSE,"TRIMESTRE"}</definedName>
    <definedName name="sa" localSheetId="4" hidden="1">{"trimestre",#N/A,FALSE,"TRIMESTRE"}</definedName>
    <definedName name="sa" localSheetId="5" hidden="1">{"trimestre",#N/A,FALSE,"TRIMESTRE"}</definedName>
    <definedName name="sa" localSheetId="6" hidden="1">{"trimestre",#N/A,FALSE,"TRIMESTRE"}</definedName>
    <definedName name="sa" localSheetId="9" hidden="1">{"trimestre",#N/A,FALSE,"TRIMESTRE"}</definedName>
    <definedName name="sa" localSheetId="0" hidden="1">{"trimestre",#N/A,FALSE,"TRIMESTRE"}</definedName>
    <definedName name="sa" hidden="1">{"trimestre",#N/A,FALSE,"TRIMESTRE"}</definedName>
    <definedName name="SALIR">#REF!</definedName>
    <definedName name="salud">#REF!</definedName>
    <definedName name="salud2">#REF!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1" hidden="1">{"eaab",#N/A,FALSE,"EAAB"}</definedName>
    <definedName name="sda" localSheetId="2" hidden="1">{"eaab",#N/A,FALSE,"EAAB"}</definedName>
    <definedName name="sda" localSheetId="4" hidden="1">{"eaab",#N/A,FALSE,"EAAB"}</definedName>
    <definedName name="sda" localSheetId="5" hidden="1">{"eaab",#N/A,FALSE,"EAAB"}</definedName>
    <definedName name="sda" localSheetId="6" hidden="1">{"eaab",#N/A,FALSE,"EAAB"}</definedName>
    <definedName name="sda" localSheetId="9" hidden="1">{"eaab",#N/A,FALSE,"EAAB"}</definedName>
    <definedName name="sda" localSheetId="0" hidden="1">{"eaab",#N/A,FALSE,"EAAB"}</definedName>
    <definedName name="sda" hidden="1">{"eaab",#N/A,FALSE,"EAAB"}</definedName>
    <definedName name="SEGSOCIALCRECIM" localSheetId="1">#REF!</definedName>
    <definedName name="SEGSOCIALCRECIM" localSheetId="2">#REF!</definedName>
    <definedName name="SEGSOCIALCRECIM" localSheetId="4">#REF!</definedName>
    <definedName name="SEGSOCIALCRECIM" localSheetId="5">#REF!</definedName>
    <definedName name="SEGSOCIALCRECIM">#REF!</definedName>
    <definedName name="SEGSOCIALPESOS" localSheetId="1">#REF!</definedName>
    <definedName name="SEGSOCIALPESOS" localSheetId="2">#REF!</definedName>
    <definedName name="SEGSOCIALPESOS" localSheetId="4">#REF!</definedName>
    <definedName name="SEGSOCIALPESOS" localSheetId="5">#REF!</definedName>
    <definedName name="SEGSOCIALPESOS">#REF!</definedName>
    <definedName name="SEGSOCIALPIB" localSheetId="1">#REF!</definedName>
    <definedName name="SEGSOCIALPIB" localSheetId="2">#REF!</definedName>
    <definedName name="SEGSOCIALPIB" localSheetId="4">#REF!</definedName>
    <definedName name="SEGSOCIALPIB" localSheetId="5">#REF!</definedName>
    <definedName name="SEGSOCIALPIB">#REF!</definedName>
    <definedName name="SEGUIMIENTO_">#REF!</definedName>
    <definedName name="SENDEMANDA00_" localSheetId="1">#REF!</definedName>
    <definedName name="SENDEMANDA00_" localSheetId="2">#REF!</definedName>
    <definedName name="SENDEMANDA00_" localSheetId="4">#REF!</definedName>
    <definedName name="SENDEMANDA00_" localSheetId="5">#REF!</definedName>
    <definedName name="SENDEMANDA00_">#REF!</definedName>
    <definedName name="SENDEMANDA93_" localSheetId="1">#REF!</definedName>
    <definedName name="SENDEMANDA93_" localSheetId="2">#REF!</definedName>
    <definedName name="SENDEMANDA93_" localSheetId="4">#REF!</definedName>
    <definedName name="SENDEMANDA93_" localSheetId="5">#REF!</definedName>
    <definedName name="SENDEMANDA93_">#REF!</definedName>
    <definedName name="SENDEMANDA94_" localSheetId="1">#REF!</definedName>
    <definedName name="SENDEMANDA94_" localSheetId="2">#REF!</definedName>
    <definedName name="SENDEMANDA94_" localSheetId="4">#REF!</definedName>
    <definedName name="SENDEMANDA94_" localSheetId="5">#REF!</definedName>
    <definedName name="SENDEMANDA94_">#REF!</definedName>
    <definedName name="SENDEMANDA95_" localSheetId="1">#REF!</definedName>
    <definedName name="SENDEMANDA95_" localSheetId="2">#REF!</definedName>
    <definedName name="SENDEMANDA95_" localSheetId="4">#REF!</definedName>
    <definedName name="SENDEMANDA95_" localSheetId="5">#REF!</definedName>
    <definedName name="SENDEMANDA95_">#REF!</definedName>
    <definedName name="SENDEMANDA96_" localSheetId="1">#REF!</definedName>
    <definedName name="SENDEMANDA96_" localSheetId="2">#REF!</definedName>
    <definedName name="SENDEMANDA96_" localSheetId="4">#REF!</definedName>
    <definedName name="SENDEMANDA96_" localSheetId="5">#REF!</definedName>
    <definedName name="SENDEMANDA96_">#REF!</definedName>
    <definedName name="SENDEMANDA97_" localSheetId="1">#REF!</definedName>
    <definedName name="SENDEMANDA97_" localSheetId="2">#REF!</definedName>
    <definedName name="SENDEMANDA97_" localSheetId="4">#REF!</definedName>
    <definedName name="SENDEMANDA97_" localSheetId="5">#REF!</definedName>
    <definedName name="SENDEMANDA97_">#REF!</definedName>
    <definedName name="SENDEMANDA98_" localSheetId="1">#REF!</definedName>
    <definedName name="SENDEMANDA98_" localSheetId="2">#REF!</definedName>
    <definedName name="SENDEMANDA98_" localSheetId="4">#REF!</definedName>
    <definedName name="SENDEMANDA98_" localSheetId="5">#REF!</definedName>
    <definedName name="SENDEMANDA98_">#REF!</definedName>
    <definedName name="SENDEMANDA99_" localSheetId="1">#REF!</definedName>
    <definedName name="SENDEMANDA99_" localSheetId="2">#REF!</definedName>
    <definedName name="SENDEMANDA99_" localSheetId="4">#REF!</definedName>
    <definedName name="SENDEMANDA99_" localSheetId="5">#REF!</definedName>
    <definedName name="SENDEMANDA99_">#REF!</definedName>
    <definedName name="SENPERDIDAS00_" localSheetId="1">#REF!</definedName>
    <definedName name="SENPERDIDAS00_" localSheetId="2">#REF!</definedName>
    <definedName name="SENPERDIDAS00_" localSheetId="4">#REF!</definedName>
    <definedName name="SENPERDIDAS00_" localSheetId="5">#REF!</definedName>
    <definedName name="SENPERDIDAS00_">#REF!</definedName>
    <definedName name="SENPERDIDAS93_" localSheetId="1">#REF!</definedName>
    <definedName name="SENPERDIDAS93_" localSheetId="2">#REF!</definedName>
    <definedName name="SENPERDIDAS93_" localSheetId="4">#REF!</definedName>
    <definedName name="SENPERDIDAS93_" localSheetId="5">#REF!</definedName>
    <definedName name="SENPERDIDAS93_">#REF!</definedName>
    <definedName name="SENPERDIDAS94_" localSheetId="1">#REF!</definedName>
    <definedName name="SENPERDIDAS94_" localSheetId="2">#REF!</definedName>
    <definedName name="SENPERDIDAS94_" localSheetId="4">#REF!</definedName>
    <definedName name="SENPERDIDAS94_" localSheetId="5">#REF!</definedName>
    <definedName name="SENPERDIDAS94_">#REF!</definedName>
    <definedName name="SENPERDIDAS95_" localSheetId="1">#REF!</definedName>
    <definedName name="SENPERDIDAS95_" localSheetId="2">#REF!</definedName>
    <definedName name="SENPERDIDAS95_" localSheetId="4">#REF!</definedName>
    <definedName name="SENPERDIDAS95_" localSheetId="5">#REF!</definedName>
    <definedName name="SENPERDIDAS95_">#REF!</definedName>
    <definedName name="SENPERDIDAS96_" localSheetId="1">#REF!</definedName>
    <definedName name="SENPERDIDAS96_" localSheetId="2">#REF!</definedName>
    <definedName name="SENPERDIDAS96_" localSheetId="4">#REF!</definedName>
    <definedName name="SENPERDIDAS96_" localSheetId="5">#REF!</definedName>
    <definedName name="SENPERDIDAS96_">#REF!</definedName>
    <definedName name="SENPERDIDAS97_" localSheetId="1">#REF!</definedName>
    <definedName name="SENPERDIDAS97_" localSheetId="2">#REF!</definedName>
    <definedName name="SENPERDIDAS97_" localSheetId="4">#REF!</definedName>
    <definedName name="SENPERDIDAS97_" localSheetId="5">#REF!</definedName>
    <definedName name="SENPERDIDAS97_">#REF!</definedName>
    <definedName name="SENPERDIDAS98_" localSheetId="1">#REF!</definedName>
    <definedName name="SENPERDIDAS98_" localSheetId="2">#REF!</definedName>
    <definedName name="SENPERDIDAS98_" localSheetId="4">#REF!</definedName>
    <definedName name="SENPERDIDAS98_" localSheetId="5">#REF!</definedName>
    <definedName name="SENPERDIDAS98_">#REF!</definedName>
    <definedName name="SENPERDIDAS99_" localSheetId="1">#REF!</definedName>
    <definedName name="SENPERDIDAS99_" localSheetId="2">#REF!</definedName>
    <definedName name="SENPERDIDAS99_" localSheetId="4">#REF!</definedName>
    <definedName name="SENPERDIDAS99_" localSheetId="5">#REF!</definedName>
    <definedName name="SENPERDIDAS99_">#REF!</definedName>
    <definedName name="SENRECAUDO00_" localSheetId="1">#REF!</definedName>
    <definedName name="SENRECAUDO00_" localSheetId="2">#REF!</definedName>
    <definedName name="SENRECAUDO00_" localSheetId="4">#REF!</definedName>
    <definedName name="SENRECAUDO00_" localSheetId="5">#REF!</definedName>
    <definedName name="SENRECAUDO00_">#REF!</definedName>
    <definedName name="SENRECAUDO93_" localSheetId="1">#REF!</definedName>
    <definedName name="SENRECAUDO93_" localSheetId="2">#REF!</definedName>
    <definedName name="SENRECAUDO93_" localSheetId="4">#REF!</definedName>
    <definedName name="SENRECAUDO93_" localSheetId="5">#REF!</definedName>
    <definedName name="SENRECAUDO93_">#REF!</definedName>
    <definedName name="SENRECAUDO94_" localSheetId="1">#REF!</definedName>
    <definedName name="SENRECAUDO94_" localSheetId="2">#REF!</definedName>
    <definedName name="SENRECAUDO94_" localSheetId="4">#REF!</definedName>
    <definedName name="SENRECAUDO94_" localSheetId="5">#REF!</definedName>
    <definedName name="SENRECAUDO94_">#REF!</definedName>
    <definedName name="SENRECAUDO95_" localSheetId="1">#REF!</definedName>
    <definedName name="SENRECAUDO95_" localSheetId="2">#REF!</definedName>
    <definedName name="SENRECAUDO95_" localSheetId="4">#REF!</definedName>
    <definedName name="SENRECAUDO95_" localSheetId="5">#REF!</definedName>
    <definedName name="SENRECAUDO95_">#REF!</definedName>
    <definedName name="SENRECAUDO96_" localSheetId="1">#REF!</definedName>
    <definedName name="SENRECAUDO96_" localSheetId="2">#REF!</definedName>
    <definedName name="SENRECAUDO96_" localSheetId="4">#REF!</definedName>
    <definedName name="SENRECAUDO96_" localSheetId="5">#REF!</definedName>
    <definedName name="SENRECAUDO96_">#REF!</definedName>
    <definedName name="SENRECAUDO97_" localSheetId="1">#REF!</definedName>
    <definedName name="SENRECAUDO97_" localSheetId="2">#REF!</definedName>
    <definedName name="SENRECAUDO97_" localSheetId="4">#REF!</definedName>
    <definedName name="SENRECAUDO97_" localSheetId="5">#REF!</definedName>
    <definedName name="SENRECAUDO97_">#REF!</definedName>
    <definedName name="SENRECAUDO98_" localSheetId="1">#REF!</definedName>
    <definedName name="SENRECAUDO98_" localSheetId="2">#REF!</definedName>
    <definedName name="SENRECAUDO98_" localSheetId="4">#REF!</definedName>
    <definedName name="SENRECAUDO98_" localSheetId="5">#REF!</definedName>
    <definedName name="SENRECAUDO98_">#REF!</definedName>
    <definedName name="SENRECAUDO99_" localSheetId="1">#REF!</definedName>
    <definedName name="SENRECAUDO99_" localSheetId="2">#REF!</definedName>
    <definedName name="SENRECAUDO99_" localSheetId="4">#REF!</definedName>
    <definedName name="SENRECAUDO99_" localSheetId="5">#REF!</definedName>
    <definedName name="SENRECAUDO99_">#REF!</definedName>
    <definedName name="SENSUPERAVIT00_" localSheetId="1">#REF!</definedName>
    <definedName name="SENSUPERAVIT00_" localSheetId="2">#REF!</definedName>
    <definedName name="SENSUPERAVIT00_" localSheetId="4">#REF!</definedName>
    <definedName name="SENSUPERAVIT00_" localSheetId="5">#REF!</definedName>
    <definedName name="SENSUPERAVIT00_">#REF!</definedName>
    <definedName name="SENSUPERAVIT93_" localSheetId="1">#REF!</definedName>
    <definedName name="SENSUPERAVIT93_" localSheetId="2">#REF!</definedName>
    <definedName name="SENSUPERAVIT93_" localSheetId="4">#REF!</definedName>
    <definedName name="SENSUPERAVIT93_" localSheetId="5">#REF!</definedName>
    <definedName name="SENSUPERAVIT93_">#REF!</definedName>
    <definedName name="SENSUPERAVIT94_" localSheetId="1">#REF!</definedName>
    <definedName name="SENSUPERAVIT94_" localSheetId="2">#REF!</definedName>
    <definedName name="SENSUPERAVIT94_" localSheetId="4">#REF!</definedName>
    <definedName name="SENSUPERAVIT94_" localSheetId="5">#REF!</definedName>
    <definedName name="SENSUPERAVIT94_">#REF!</definedName>
    <definedName name="SENSUPERAVIT95_" localSheetId="1">#REF!</definedName>
    <definedName name="SENSUPERAVIT95_" localSheetId="2">#REF!</definedName>
    <definedName name="SENSUPERAVIT95_" localSheetId="4">#REF!</definedName>
    <definedName name="SENSUPERAVIT95_" localSheetId="5">#REF!</definedName>
    <definedName name="SENSUPERAVIT95_">#REF!</definedName>
    <definedName name="SENSUPERAVIT96_" localSheetId="1">#REF!</definedName>
    <definedName name="SENSUPERAVIT96_" localSheetId="2">#REF!</definedName>
    <definedName name="SENSUPERAVIT96_" localSheetId="4">#REF!</definedName>
    <definedName name="SENSUPERAVIT96_" localSheetId="5">#REF!</definedName>
    <definedName name="SENSUPERAVIT96_">#REF!</definedName>
    <definedName name="SENSUPERAVIT97_" localSheetId="1">#REF!</definedName>
    <definedName name="SENSUPERAVIT97_" localSheetId="2">#REF!</definedName>
    <definedName name="SENSUPERAVIT97_" localSheetId="4">#REF!</definedName>
    <definedName name="SENSUPERAVIT97_" localSheetId="5">#REF!</definedName>
    <definedName name="SENSUPERAVIT97_">#REF!</definedName>
    <definedName name="SENSUPERAVIT98_" localSheetId="1">#REF!</definedName>
    <definedName name="SENSUPERAVIT98_" localSheetId="2">#REF!</definedName>
    <definedName name="SENSUPERAVIT98_" localSheetId="4">#REF!</definedName>
    <definedName name="SENSUPERAVIT98_" localSheetId="5">#REF!</definedName>
    <definedName name="SENSUPERAVIT98_">#REF!</definedName>
    <definedName name="SENSUPERAVIT99_" localSheetId="1">#REF!</definedName>
    <definedName name="SENSUPERAVIT99_" localSheetId="2">#REF!</definedName>
    <definedName name="SENSUPERAVIT99_" localSheetId="4">#REF!</definedName>
    <definedName name="SENSUPERAVIT99_" localSheetId="5">#REF!</definedName>
    <definedName name="SENSUPERAVIT99_">#REF!</definedName>
    <definedName name="SENTARIFA00_" localSheetId="1">#REF!</definedName>
    <definedName name="SENTARIFA00_" localSheetId="2">#REF!</definedName>
    <definedName name="SENTARIFA00_" localSheetId="4">#REF!</definedName>
    <definedName name="SENTARIFA00_" localSheetId="5">#REF!</definedName>
    <definedName name="SENTARIFA00_">#REF!</definedName>
    <definedName name="SENTARIFA93_" localSheetId="1">#REF!</definedName>
    <definedName name="SENTARIFA93_" localSheetId="2">#REF!</definedName>
    <definedName name="SENTARIFA93_" localSheetId="4">#REF!</definedName>
    <definedName name="SENTARIFA93_" localSheetId="5">#REF!</definedName>
    <definedName name="SENTARIFA93_">#REF!</definedName>
    <definedName name="SENTARIFA94_" localSheetId="1">#REF!</definedName>
    <definedName name="SENTARIFA94_" localSheetId="2">#REF!</definedName>
    <definedName name="SENTARIFA94_" localSheetId="4">#REF!</definedName>
    <definedName name="SENTARIFA94_" localSheetId="5">#REF!</definedName>
    <definedName name="SENTARIFA94_">#REF!</definedName>
    <definedName name="SENTARIFA95_" localSheetId="1">#REF!</definedName>
    <definedName name="SENTARIFA95_" localSheetId="2">#REF!</definedName>
    <definedName name="SENTARIFA95_" localSheetId="4">#REF!</definedName>
    <definedName name="SENTARIFA95_" localSheetId="5">#REF!</definedName>
    <definedName name="SENTARIFA95_">#REF!</definedName>
    <definedName name="SENTARIFA96_" localSheetId="1">#REF!</definedName>
    <definedName name="SENTARIFA96_" localSheetId="2">#REF!</definedName>
    <definedName name="SENTARIFA96_" localSheetId="4">#REF!</definedName>
    <definedName name="SENTARIFA96_" localSheetId="5">#REF!</definedName>
    <definedName name="SENTARIFA96_">#REF!</definedName>
    <definedName name="SENTARIFA97_" localSheetId="1">#REF!</definedName>
    <definedName name="SENTARIFA97_" localSheetId="2">#REF!</definedName>
    <definedName name="SENTARIFA97_" localSheetId="4">#REF!</definedName>
    <definedName name="SENTARIFA97_" localSheetId="5">#REF!</definedName>
    <definedName name="SENTARIFA97_">#REF!</definedName>
    <definedName name="SENTARIFA98_" localSheetId="1">#REF!</definedName>
    <definedName name="SENTARIFA98_" localSheetId="2">#REF!</definedName>
    <definedName name="SENTARIFA98_" localSheetId="4">#REF!</definedName>
    <definedName name="SENTARIFA98_" localSheetId="5">#REF!</definedName>
    <definedName name="SENTARIFA98_">#REF!</definedName>
    <definedName name="SENTARIFA99_" localSheetId="1">#REF!</definedName>
    <definedName name="SENTARIFA99_" localSheetId="2">#REF!</definedName>
    <definedName name="SENTARIFA99_" localSheetId="4">#REF!</definedName>
    <definedName name="SENTARIFA99_" localSheetId="5">#REF!</definedName>
    <definedName name="SENTARIFA99_">#REF!</definedName>
    <definedName name="SENVARDEM00_" localSheetId="1">#REF!</definedName>
    <definedName name="SENVARDEM00_" localSheetId="2">#REF!</definedName>
    <definedName name="SENVARDEM00_" localSheetId="4">#REF!</definedName>
    <definedName name="SENVARDEM00_" localSheetId="5">#REF!</definedName>
    <definedName name="SENVARDEM00_">#REF!</definedName>
    <definedName name="SENVARDEM93_" localSheetId="1">#REF!</definedName>
    <definedName name="SENVARDEM93_" localSheetId="2">#REF!</definedName>
    <definedName name="SENVARDEM93_" localSheetId="4">#REF!</definedName>
    <definedName name="SENVARDEM93_" localSheetId="5">#REF!</definedName>
    <definedName name="SENVARDEM93_">#REF!</definedName>
    <definedName name="SENVARDEM94_" localSheetId="1">#REF!</definedName>
    <definedName name="SENVARDEM94_" localSheetId="2">#REF!</definedName>
    <definedName name="SENVARDEM94_" localSheetId="4">#REF!</definedName>
    <definedName name="SENVARDEM94_" localSheetId="5">#REF!</definedName>
    <definedName name="SENVARDEM94_">#REF!</definedName>
    <definedName name="SENVARDEM95_" localSheetId="1">#REF!</definedName>
    <definedName name="SENVARDEM95_" localSheetId="2">#REF!</definedName>
    <definedName name="SENVARDEM95_" localSheetId="4">#REF!</definedName>
    <definedName name="SENVARDEM95_" localSheetId="5">#REF!</definedName>
    <definedName name="SENVARDEM95_">#REF!</definedName>
    <definedName name="SENVARDEM96_" localSheetId="1">#REF!</definedName>
    <definedName name="SENVARDEM96_" localSheetId="2">#REF!</definedName>
    <definedName name="SENVARDEM96_" localSheetId="4">#REF!</definedName>
    <definedName name="SENVARDEM96_" localSheetId="5">#REF!</definedName>
    <definedName name="SENVARDEM96_">#REF!</definedName>
    <definedName name="SENVARDEM97_" localSheetId="1">#REF!</definedName>
    <definedName name="SENVARDEM97_" localSheetId="2">#REF!</definedName>
    <definedName name="SENVARDEM97_" localSheetId="4">#REF!</definedName>
    <definedName name="SENVARDEM97_" localSheetId="5">#REF!</definedName>
    <definedName name="SENVARDEM97_">#REF!</definedName>
    <definedName name="SENVARDEM98_" localSheetId="1">#REF!</definedName>
    <definedName name="SENVARDEM98_" localSheetId="2">#REF!</definedName>
    <definedName name="SENVARDEM98_" localSheetId="4">#REF!</definedName>
    <definedName name="SENVARDEM98_" localSheetId="5">#REF!</definedName>
    <definedName name="SENVARDEM98_">#REF!</definedName>
    <definedName name="SENVARDEM99_" localSheetId="1">#REF!</definedName>
    <definedName name="SENVARDEM99_" localSheetId="2">#REF!</definedName>
    <definedName name="SENVARDEM99_" localSheetId="4">#REF!</definedName>
    <definedName name="SENVARDEM99_" localSheetId="5">#REF!</definedName>
    <definedName name="SENVARDEM99_">#REF!</definedName>
    <definedName name="SENVENTAS00_" localSheetId="1">#REF!</definedName>
    <definedName name="SENVENTAS00_" localSheetId="2">#REF!</definedName>
    <definedName name="SENVENTAS00_" localSheetId="4">#REF!</definedName>
    <definedName name="SENVENTAS00_" localSheetId="5">#REF!</definedName>
    <definedName name="SENVENTAS00_">#REF!</definedName>
    <definedName name="SENVENTAS93_" localSheetId="1">#REF!</definedName>
    <definedName name="SENVENTAS93_" localSheetId="2">#REF!</definedName>
    <definedName name="SENVENTAS93_" localSheetId="4">#REF!</definedName>
    <definedName name="SENVENTAS93_" localSheetId="5">#REF!</definedName>
    <definedName name="SENVENTAS93_">#REF!</definedName>
    <definedName name="SENVENTAS94_" localSheetId="1">#REF!</definedName>
    <definedName name="SENVENTAS94_" localSheetId="2">#REF!</definedName>
    <definedName name="SENVENTAS94_" localSheetId="4">#REF!</definedName>
    <definedName name="SENVENTAS94_" localSheetId="5">#REF!</definedName>
    <definedName name="SENVENTAS94_">#REF!</definedName>
    <definedName name="SENVENTAS95_" localSheetId="1">#REF!</definedName>
    <definedName name="SENVENTAS95_" localSheetId="2">#REF!</definedName>
    <definedName name="SENVENTAS95_" localSheetId="4">#REF!</definedName>
    <definedName name="SENVENTAS95_" localSheetId="5">#REF!</definedName>
    <definedName name="SENVENTAS95_">#REF!</definedName>
    <definedName name="SENVENTAS96_" localSheetId="1">#REF!</definedName>
    <definedName name="SENVENTAS96_" localSheetId="2">#REF!</definedName>
    <definedName name="SENVENTAS96_" localSheetId="4">#REF!</definedName>
    <definedName name="SENVENTAS96_" localSheetId="5">#REF!</definedName>
    <definedName name="SENVENTAS96_">#REF!</definedName>
    <definedName name="SENVENTAS97_" localSheetId="1">#REF!</definedName>
    <definedName name="SENVENTAS97_" localSheetId="2">#REF!</definedName>
    <definedName name="SENVENTAS97_" localSheetId="4">#REF!</definedName>
    <definedName name="SENVENTAS97_" localSheetId="5">#REF!</definedName>
    <definedName name="SENVENTAS97_">#REF!</definedName>
    <definedName name="SENVENTAS98_" localSheetId="1">#REF!</definedName>
    <definedName name="SENVENTAS98_" localSheetId="2">#REF!</definedName>
    <definedName name="SENVENTAS98_" localSheetId="4">#REF!</definedName>
    <definedName name="SENVENTAS98_" localSheetId="5">#REF!</definedName>
    <definedName name="SENVENTAS98_">#REF!</definedName>
    <definedName name="SENVENTAS99_" localSheetId="1">#REF!</definedName>
    <definedName name="SENVENTAS99_" localSheetId="2">#REF!</definedName>
    <definedName name="SENVENTAS99_" localSheetId="4">#REF!</definedName>
    <definedName name="SENVENTAS99_" localSheetId="5">#REF!</definedName>
    <definedName name="SENVENTAS99_">#REF!</definedName>
    <definedName name="Sep" localSheetId="9">#REF!</definedName>
    <definedName name="Sep">#REF!</definedName>
    <definedName name="SERVICIODEUDANACION" localSheetId="1">#REF!</definedName>
    <definedName name="SERVICIODEUDANACION" localSheetId="2">#REF!</definedName>
    <definedName name="SERVICIODEUDANACION" localSheetId="4">#REF!</definedName>
    <definedName name="SERVICIODEUDANACION" localSheetId="5">#REF!</definedName>
    <definedName name="SERVICIODEUDANACION">#REF!</definedName>
    <definedName name="Servicios_personales" localSheetId="1">#REF!</definedName>
    <definedName name="Servicios_personales" localSheetId="2">#REF!</definedName>
    <definedName name="Servicios_personales" localSheetId="4">#REF!</definedName>
    <definedName name="Servicios_personales" localSheetId="5">#REF!</definedName>
    <definedName name="Servicios_personales">#REF!</definedName>
    <definedName name="SI">#REF!</definedName>
    <definedName name="skghafdn" localSheetId="1" hidden="1">{"PAGOS DOLARES",#N/A,FALSE,"informes"}</definedName>
    <definedName name="skghafdn" localSheetId="2" hidden="1">{"PAGOS DOLARES",#N/A,FALSE,"informes"}</definedName>
    <definedName name="skghafdn" localSheetId="4" hidden="1">{"PAGOS DOLARES",#N/A,FALSE,"informes"}</definedName>
    <definedName name="skghafdn" localSheetId="5" hidden="1">{"PAGOS DOLARES",#N/A,FALSE,"informes"}</definedName>
    <definedName name="skghafdn" localSheetId="6" hidden="1">{"PAGOS DOLARES",#N/A,FALSE,"informes"}</definedName>
    <definedName name="skghafdn" localSheetId="9" hidden="1">{"PAGOS DOLARES",#N/A,FALSE,"informes"}</definedName>
    <definedName name="skghafdn" localSheetId="0" hidden="1">{"PAGOS DOLARES",#N/A,FALSE,"informes"}</definedName>
    <definedName name="skghafdn" hidden="1">{"PAGOS DOLARES",#N/A,FALSE,"informes"}</definedName>
    <definedName name="SOL" hidden="1">{#N/A,#N/A,FALSE,"informes"}</definedName>
    <definedName name="SORTEADO" localSheetId="1">#REF!</definedName>
    <definedName name="SORTEADO" localSheetId="2">#REF!</definedName>
    <definedName name="SORTEADO" localSheetId="4">#REF!</definedName>
    <definedName name="SORTEADO" localSheetId="5">#REF!</definedName>
    <definedName name="SORTEADO">#REF!</definedName>
    <definedName name="SS" localSheetId="1" hidden="1">{"PAGOS DOLARES",#N/A,FALSE,"informes"}</definedName>
    <definedName name="SS" localSheetId="2" hidden="1">{"PAGOS DOLARES",#N/A,FALSE,"informes"}</definedName>
    <definedName name="SS" localSheetId="4" hidden="1">{"PAGOS DOLARES",#N/A,FALSE,"informes"}</definedName>
    <definedName name="SS" localSheetId="5" hidden="1">{"PAGOS DOLARES",#N/A,FALSE,"informes"}</definedName>
    <definedName name="SS" localSheetId="6" hidden="1">{"PAGOS DOLARES",#N/A,FALSE,"informes"}</definedName>
    <definedName name="SS" localSheetId="9" hidden="1">{"PAGOS DOLARES",#N/A,FALSE,"informes"}</definedName>
    <definedName name="SS" localSheetId="0" hidden="1">{"PAGOS DOLARES",#N/A,FALSE,"informes"}</definedName>
    <definedName name="SS" hidden="1">{"PAGOS DOLARES",#N/A,FALSE,"informes"}</definedName>
    <definedName name="SSDS" hidden="1">{#N/A,#N/A,FALSE,"informes"}</definedName>
    <definedName name="SSSSS" hidden="1">{#N/A,#N/A,FALSE,"informes"}</definedName>
    <definedName name="SUBDIRECTOR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1">#REF!</definedName>
    <definedName name="TCP00_" localSheetId="2">#REF!</definedName>
    <definedName name="TCP00_" localSheetId="4">#REF!</definedName>
    <definedName name="TCP00_" localSheetId="5">#REF!</definedName>
    <definedName name="TCP00_">#REF!</definedName>
    <definedName name="TCP93_" localSheetId="1">#REF!</definedName>
    <definedName name="TCP93_" localSheetId="2">#REF!</definedName>
    <definedName name="TCP93_" localSheetId="4">#REF!</definedName>
    <definedName name="TCP93_" localSheetId="5">#REF!</definedName>
    <definedName name="TCP93_">#REF!</definedName>
    <definedName name="TCP94_" localSheetId="1">#REF!</definedName>
    <definedName name="TCP94_" localSheetId="2">#REF!</definedName>
    <definedName name="TCP94_" localSheetId="4">#REF!</definedName>
    <definedName name="TCP94_" localSheetId="5">#REF!</definedName>
    <definedName name="TCP94_">#REF!</definedName>
    <definedName name="TCP95_" localSheetId="1">#REF!</definedName>
    <definedName name="TCP95_" localSheetId="2">#REF!</definedName>
    <definedName name="TCP95_" localSheetId="4">#REF!</definedName>
    <definedName name="TCP95_" localSheetId="5">#REF!</definedName>
    <definedName name="TCP95_">#REF!</definedName>
    <definedName name="TCP96_" localSheetId="1">#REF!</definedName>
    <definedName name="TCP96_" localSheetId="2">#REF!</definedName>
    <definedName name="TCP96_" localSheetId="4">#REF!</definedName>
    <definedName name="TCP96_" localSheetId="5">#REF!</definedName>
    <definedName name="TCP96_">#REF!</definedName>
    <definedName name="TCP97_" localSheetId="1">#REF!</definedName>
    <definedName name="TCP97_" localSheetId="2">#REF!</definedName>
    <definedName name="TCP97_" localSheetId="4">#REF!</definedName>
    <definedName name="TCP97_" localSheetId="5">#REF!</definedName>
    <definedName name="TCP97_">#REF!</definedName>
    <definedName name="TCP98_" localSheetId="1">#REF!</definedName>
    <definedName name="TCP98_" localSheetId="2">#REF!</definedName>
    <definedName name="TCP98_" localSheetId="4">#REF!</definedName>
    <definedName name="TCP98_" localSheetId="5">#REF!</definedName>
    <definedName name="TCP98_">#REF!</definedName>
    <definedName name="TCP99_" localSheetId="1">#REF!</definedName>
    <definedName name="TCP99_" localSheetId="2">#REF!</definedName>
    <definedName name="TCP99_" localSheetId="4">#REF!</definedName>
    <definedName name="TCP99_" localSheetId="5">#REF!</definedName>
    <definedName name="TCP99_">#REF!</definedName>
    <definedName name="TDIC">#REF!</definedName>
    <definedName name="TELECOMCRECIM" localSheetId="1">#REF!</definedName>
    <definedName name="TELECOMCRECIM" localSheetId="2">#REF!</definedName>
    <definedName name="TELECOMCRECIM" localSheetId="4">#REF!</definedName>
    <definedName name="TELECOMCRECIM" localSheetId="5">#REF!</definedName>
    <definedName name="TELECOMCRECIM">#REF!</definedName>
    <definedName name="TELECOMPESOS" localSheetId="1">#REF!</definedName>
    <definedName name="TELECOMPESOS" localSheetId="2">#REF!</definedName>
    <definedName name="TELECOMPESOS" localSheetId="4">#REF!</definedName>
    <definedName name="TELECOMPESOS" localSheetId="5">#REF!</definedName>
    <definedName name="TELECOMPESOS">#REF!</definedName>
    <definedName name="TELECOMPIB" localSheetId="1">#REF!</definedName>
    <definedName name="TELECOMPIB" localSheetId="2">#REF!</definedName>
    <definedName name="TELECOMPIB" localSheetId="4">#REF!</definedName>
    <definedName name="TELECOMPIB" localSheetId="5">#REF!</definedName>
    <definedName name="TELECOMPIB">#REF!</definedName>
    <definedName name="TENERO">#REF!</definedName>
    <definedName name="TFEBRERO">#REF!</definedName>
    <definedName name="TIM" hidden="1">{"PAGOS DOLARES",#N/A,FALSE,"informes"}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1">#REF!</definedName>
    <definedName name="TODO" localSheetId="2">#REF!</definedName>
    <definedName name="TODO" localSheetId="4">#REF!</definedName>
    <definedName name="TODO" localSheetId="5">#REF!</definedName>
    <definedName name="TODO">#REF!</definedName>
    <definedName name="tony" localSheetId="2" hidden="1">{#N/A,#N/A,FALSE,"informes"}</definedName>
    <definedName name="tony" localSheetId="6" hidden="1">{#N/A,#N/A,FALSE,"informes"}</definedName>
    <definedName name="tony" localSheetId="9" hidden="1">{#N/A,#N/A,FALSE,"informes"}</definedName>
    <definedName name="tony" localSheetId="0" hidden="1">{#N/A,#N/A,FALSE,"informes"}</definedName>
    <definedName name="tony" hidden="1">{#N/A,#N/A,FALSE,"informes"}</definedName>
    <definedName name="TOTAL" localSheetId="1">#REF!</definedName>
    <definedName name="TOTAL" localSheetId="2">#REF!</definedName>
    <definedName name="TOTAL" localSheetId="4">#REF!</definedName>
    <definedName name="TOTAL" localSheetId="5">#REF!</definedName>
    <definedName name="TOTAL">#REF!</definedName>
    <definedName name="tranferencias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localSheetId="2" hidden="1">{"PAGOS DOLARES",#N/A,FALSE,"informes"}</definedName>
    <definedName name="TT" localSheetId="4" hidden="1">{"PAGOS DOLARES",#N/A,FALSE,"informes"}</definedName>
    <definedName name="TT" localSheetId="5" hidden="1">{"PAGOS DOLARES",#N/A,FALSE,"informes"}</definedName>
    <definedName name="TT" localSheetId="6" hidden="1">{"PAGOS DOLARES",#N/A,FALSE,"informes"}</definedName>
    <definedName name="TT" localSheetId="9" hidden="1">{"PAGOS DOLARES",#N/A,FALSE,"informes"}</definedName>
    <definedName name="TT" localSheetId="0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localSheetId="2" hidden="1">{"INGRESOS DOLARES",#N/A,FALSE,"informes"}</definedName>
    <definedName name="ttt" localSheetId="4" hidden="1">{"INGRESOS DOLARES",#N/A,FALSE,"informes"}</definedName>
    <definedName name="ttt" localSheetId="5" hidden="1">{"INGRESOS DOLARES",#N/A,FALSE,"informes"}</definedName>
    <definedName name="ttt" localSheetId="6" hidden="1">{"INGRESOS DOLARES",#N/A,FALSE,"informes"}</definedName>
    <definedName name="ttt" localSheetId="9" hidden="1">{"INGRESOS DOLARES",#N/A,FALSE,"informes"}</definedName>
    <definedName name="ttt" localSheetId="0" hidden="1">{"INGRESOS DOLARES",#N/A,FALSE,"informes"}</definedName>
    <definedName name="ttt" hidden="1">{"INGRESOS DOLARES",#N/A,FALSE,"informes"}</definedName>
    <definedName name="TTTT" hidden="1">{#N/A,#N/A,FALSE,"informes"}</definedName>
    <definedName name="tyhjuopiwhsonjjy" localSheetId="1" hidden="1">{#N/A,#N/A,FALSE,"informes"}</definedName>
    <definedName name="tyhjuopiwhsonjjy" localSheetId="2" hidden="1">{#N/A,#N/A,FALSE,"informes"}</definedName>
    <definedName name="tyhjuopiwhsonjjy" localSheetId="4" hidden="1">{#N/A,#N/A,FALSE,"informes"}</definedName>
    <definedName name="tyhjuopiwhsonjjy" localSheetId="5" hidden="1">{#N/A,#N/A,FALSE,"informes"}</definedName>
    <definedName name="tyhjuopiwhsonjjy" localSheetId="6" hidden="1">{#N/A,#N/A,FALSE,"informes"}</definedName>
    <definedName name="tyhjuopiwhsonjjy" localSheetId="9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no" localSheetId="1">#REF!</definedName>
    <definedName name="uno" localSheetId="2">#REF!</definedName>
    <definedName name="uno" localSheetId="4">#REF!</definedName>
    <definedName name="uno" localSheetId="5">#REF!</definedName>
    <definedName name="uno">#REF!</definedName>
    <definedName name="URRA" hidden="1">{"empresa",#N/A,FALSE,"xEMPRESA"}</definedName>
    <definedName name="usrg" localSheetId="1" hidden="1">{#N/A,#N/A,FALSE,"informes"}</definedName>
    <definedName name="usrg" localSheetId="2" hidden="1">{#N/A,#N/A,FALSE,"informes"}</definedName>
    <definedName name="usrg" localSheetId="4" hidden="1">{#N/A,#N/A,FALSE,"informes"}</definedName>
    <definedName name="usrg" localSheetId="5" hidden="1">{#N/A,#N/A,FALSE,"informes"}</definedName>
    <definedName name="usrg" localSheetId="6" hidden="1">{#N/A,#N/A,FALSE,"informes"}</definedName>
    <definedName name="usrg" localSheetId="9" hidden="1">{#N/A,#N/A,FALSE,"informes"}</definedName>
    <definedName name="usrg" localSheetId="0" hidden="1">{#N/A,#N/A,FALSE,"informes"}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1" hidden="1">{"PAGOS DOLARES",#N/A,FALSE,"informes"}</definedName>
    <definedName name="uu" localSheetId="2" hidden="1">{"PAGOS DOLARES",#N/A,FALSE,"informes"}</definedName>
    <definedName name="uu" localSheetId="4" hidden="1">{"PAGOS DOLARES",#N/A,FALSE,"informes"}</definedName>
    <definedName name="uu" localSheetId="5" hidden="1">{"PAGOS DOLARES",#N/A,FALSE,"informes"}</definedName>
    <definedName name="uu" localSheetId="6" hidden="1">{"PAGOS DOLARES",#N/A,FALSE,"informes"}</definedName>
    <definedName name="uu" localSheetId="9" hidden="1">{"PAGOS DOLARES",#N/A,FALSE,"informes"}</definedName>
    <definedName name="uu" localSheetId="0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localSheetId="2" hidden="1">{"PAGOS DOLARES",#N/A,FALSE,"informes"}</definedName>
    <definedName name="uyuy" localSheetId="4" hidden="1">{"PAGOS DOLARES",#N/A,FALSE,"informes"}</definedName>
    <definedName name="uyuy" localSheetId="5" hidden="1">{"PAGOS DOLARES",#N/A,FALSE,"informes"}</definedName>
    <definedName name="uyuy" localSheetId="6" hidden="1">{"PAGOS DOLARES",#N/A,FALSE,"informes"}</definedName>
    <definedName name="uyuy" localSheetId="9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1">#REF!</definedName>
    <definedName name="valor" localSheetId="2">#REF!</definedName>
    <definedName name="valor" localSheetId="4">#REF!</definedName>
    <definedName name="valor" localSheetId="5">#REF!</definedName>
    <definedName name="valor">#REF!</definedName>
    <definedName name="valorpuntoIng" localSheetId="1">#REF!</definedName>
    <definedName name="valorpuntoIng" localSheetId="2">#REF!</definedName>
    <definedName name="valorpuntoIng" localSheetId="4">#REF!</definedName>
    <definedName name="valorpuntoIng" localSheetId="5">#REF!</definedName>
    <definedName name="valorpuntoIng">#REF!</definedName>
    <definedName name="VARIACIONES" localSheetId="1">#REF!</definedName>
    <definedName name="VARIACIONES" localSheetId="2">#REF!</definedName>
    <definedName name="VARIACIONES" localSheetId="4">#REF!</definedName>
    <definedName name="VARIACIONES" localSheetId="5">#REF!</definedName>
    <definedName name="VARIACIONES">#REF!</definedName>
    <definedName name="VIGENCIA" localSheetId="9">#REF!</definedName>
    <definedName name="VIGENCIA">#REF!</definedName>
    <definedName name="Vigencia_1999" localSheetId="1">#REF!</definedName>
    <definedName name="Vigencia_1999" localSheetId="2">#REF!</definedName>
    <definedName name="Vigencia_1999" localSheetId="4">#REF!</definedName>
    <definedName name="Vigencia_1999" localSheetId="5">#REF!</definedName>
    <definedName name="Vigencia_1999">#REF!</definedName>
    <definedName name="Vigencia_2000" localSheetId="1">#REF!</definedName>
    <definedName name="Vigencia_2000" localSheetId="2">#REF!</definedName>
    <definedName name="Vigencia_2000" localSheetId="4">#REF!</definedName>
    <definedName name="Vigencia_2000" localSheetId="5">#REF!</definedName>
    <definedName name="Vigencia_2000">#REF!</definedName>
    <definedName name="Vigencia_2001" localSheetId="1">#REF!</definedName>
    <definedName name="Vigencia_2001" localSheetId="2">#REF!</definedName>
    <definedName name="Vigencia_2001" localSheetId="4">#REF!</definedName>
    <definedName name="Vigencia_2001" localSheetId="5">#REF!</definedName>
    <definedName name="Vigencia_2001">#REF!</definedName>
    <definedName name="Vigencia_2002" localSheetId="1">#REF!</definedName>
    <definedName name="Vigencia_2002" localSheetId="2">#REF!</definedName>
    <definedName name="Vigencia_2002" localSheetId="4">#REF!</definedName>
    <definedName name="Vigencia_2002" localSheetId="5">#REF!</definedName>
    <definedName name="Vigencia_2002">#REF!</definedName>
    <definedName name="vknmryspo" localSheetId="1" hidden="1">{#N/A,#N/A,FALSE,"informes"}</definedName>
    <definedName name="vknmryspo" localSheetId="2" hidden="1">{#N/A,#N/A,FALSE,"informes"}</definedName>
    <definedName name="vknmryspo" localSheetId="4" hidden="1">{#N/A,#N/A,FALSE,"informes"}</definedName>
    <definedName name="vknmryspo" localSheetId="5" hidden="1">{#N/A,#N/A,FALSE,"informes"}</definedName>
    <definedName name="vknmryspo" localSheetId="6" hidden="1">{#N/A,#N/A,FALSE,"informes"}</definedName>
    <definedName name="vknmryspo" localSheetId="9" hidden="1">{#N/A,#N/A,FALSE,"informes"}</definedName>
    <definedName name="vknmryspo" localSheetId="0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localSheetId="2" hidden="1">{"PAGOS DOLARES",#N/A,FALSE,"informes"}</definedName>
    <definedName name="VKNRSKNLRSJYÑKLNHJ" localSheetId="4" hidden="1">{"PAGOS DOLARES",#N/A,FALSE,"informes"}</definedName>
    <definedName name="VKNRSKNLRSJYÑKLNHJ" localSheetId="5" hidden="1">{"PAGOS DOLARES",#N/A,FALSE,"informes"}</definedName>
    <definedName name="VKNRSKNLRSJYÑKLNHJ" localSheetId="6" hidden="1">{"PAGOS DOLARES",#N/A,FALSE,"informes"}</definedName>
    <definedName name="VKNRSKNLRSJYÑKLNHJ" localSheetId="9" hidden="1">{"PAGOS DOLARES",#N/A,FALSE,"informes"}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wrn.ACUDEC." hidden="1">{#N/A,#N/A,FALSE,"ACUM-REAL"}</definedName>
    <definedName name="wrn.eaab." localSheetId="1" hidden="1">{"eaab",#N/A,FALSE,"EAAB"}</definedName>
    <definedName name="wrn.eaab." localSheetId="2" hidden="1">{"eaab",#N/A,FALSE,"EAAB"}</definedName>
    <definedName name="wrn.eaab." localSheetId="4" hidden="1">{"eaab",#N/A,FALSE,"EAAB"}</definedName>
    <definedName name="wrn.eaab." localSheetId="5" hidden="1">{"eaab",#N/A,FALSE,"EAAB"}</definedName>
    <definedName name="wrn.eaab." localSheetId="6" hidden="1">{"eaab",#N/A,FALSE,"EAAB"}</definedName>
    <definedName name="wrn.eaab." localSheetId="9" hidden="1">{"eaab",#N/A,FALSE,"EAAB"}</definedName>
    <definedName name="wrn.eaab." localSheetId="0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" hidden="1">{"emca",#N/A,FALSE,"EMCA"}</definedName>
    <definedName name="wrn.emca." localSheetId="4" hidden="1">{"emca",#N/A,FALSE,"EMCA"}</definedName>
    <definedName name="wrn.emca." localSheetId="5" hidden="1">{"emca",#N/A,FALSE,"EMCA"}</definedName>
    <definedName name="wrn.emca." localSheetId="6" hidden="1">{"emca",#N/A,FALSE,"EMCA"}</definedName>
    <definedName name="wrn.emca." localSheetId="9" hidden="1">{"emca",#N/A,FALSE,"EMCA"}</definedName>
    <definedName name="wrn.emca." localSheetId="0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" hidden="1">{"epma",#N/A,FALSE,"EPMA"}</definedName>
    <definedName name="wrn.epma." localSheetId="4" hidden="1">{"epma",#N/A,FALSE,"EPMA"}</definedName>
    <definedName name="wrn.epma." localSheetId="5" hidden="1">{"epma",#N/A,FALSE,"EPMA"}</definedName>
    <definedName name="wrn.epma." localSheetId="6" hidden="1">{"epma",#N/A,FALSE,"EPMA"}</definedName>
    <definedName name="wrn.epma." localSheetId="9" hidden="1">{"epma",#N/A,FALSE,"EPMA"}</definedName>
    <definedName name="wrn.epma." localSheetId="0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localSheetId="2" hidden="1">{"INGRESOS DOLARES",#N/A,FALSE,"informes"}</definedName>
    <definedName name="wrn.INGRESOS._.DOLARES." localSheetId="4" hidden="1">{"INGRESOS DOLARES",#N/A,FALSE,"informes"}</definedName>
    <definedName name="wrn.INGRESOS._.DOLARES." localSheetId="5" hidden="1">{"INGRESOS DOLARES",#N/A,FALSE,"informes"}</definedName>
    <definedName name="wrn.INGRESOS._.DOLARES." localSheetId="6" hidden="1">{"INGRESOS DOLARES",#N/A,FALSE,"informes"}</definedName>
    <definedName name="wrn.INGRESOS._.DOLARES." localSheetId="9" hidden="1">{"INGRESOS DOLARES",#N/A,FALSE,"informes"}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localSheetId="2" hidden="1">{#N/A,#N/A,FALSE,"informes"}</definedName>
    <definedName name="wrn.INGRESOS._.PESOS." localSheetId="4" hidden="1">{#N/A,#N/A,FALSE,"informes"}</definedName>
    <definedName name="wrn.INGRESOS._.PESOS." localSheetId="5" hidden="1">{#N/A,#N/A,FALSE,"informes"}</definedName>
    <definedName name="wrn.INGRESOS._.PESOS." localSheetId="6" hidden="1">{#N/A,#N/A,FALSE,"informes"}</definedName>
    <definedName name="wrn.INGRESOS._.PESOS." localSheetId="9" hidden="1">{#N/A,#N/A,FALSE,"informes"}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localSheetId="2" hidden="1">{"PAGOS DOLARES",#N/A,FALSE,"informes"}</definedName>
    <definedName name="wrn.PAGOS._.DOLARES." localSheetId="4" hidden="1">{"PAGOS DOLARES",#N/A,FALSE,"informes"}</definedName>
    <definedName name="wrn.PAGOS._.DOLARES." localSheetId="5" hidden="1">{"PAGOS DOLARES",#N/A,FALSE,"informes"}</definedName>
    <definedName name="wrn.PAGOS._.DOLARES." localSheetId="6" hidden="1">{"PAGOS DOLARES",#N/A,FALSE,"informes"}</definedName>
    <definedName name="wrn.PAGOS._.DOLARES." localSheetId="9" hidden="1">{"PAGOS DOLARES",#N/A,FALSE,"informes"}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localSheetId="2" hidden="1">{#N/A,#N/A,FALSE,"informes"}</definedName>
    <definedName name="wrn.PAGOS._.PESOS." localSheetId="4" hidden="1">{#N/A,#N/A,FALSE,"informes"}</definedName>
    <definedName name="wrn.PAGOS._.PESOS." localSheetId="5" hidden="1">{#N/A,#N/A,FALSE,"informes"}</definedName>
    <definedName name="wrn.PAGOS._.PESOS." localSheetId="6" hidden="1">{#N/A,#N/A,FALSE,"informes"}</definedName>
    <definedName name="wrn.PAGOS._.PESOS." localSheetId="9" hidden="1">{#N/A,#N/A,FALSE,"informes"}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hidden="1">{#N/A,#N/A,FALSE,"PAC-REAL"}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" hidden="1">{"trimestre",#N/A,FALSE,"TRIMESTRE";"empresa",#N/A,FALSE,"xEMPRESA";"eaab",#N/A,FALSE,"EAAB";"epma",#N/A,FALSE,"EPMA";"emca",#N/A,FALSE,"EMCA"}</definedName>
    <definedName name="wrn.TODOS." localSheetId="4" hidden="1">{"trimestre",#N/A,FALSE,"TRIMESTRE";"empresa",#N/A,FALSE,"xEMPRESA";"eaab",#N/A,FALSE,"EAAB";"epma",#N/A,FALSE,"EPMA";"emca",#N/A,FALSE,"EMCA"}</definedName>
    <definedName name="wrn.TODOS." localSheetId="5" hidden="1">{"trimestre",#N/A,FALSE,"TRIMESTRE";"empresa",#N/A,FALSE,"xEMPRESA";"eaab",#N/A,FALSE,"EAAB";"epma",#N/A,FALSE,"EPMA";"emca",#N/A,FALSE,"EMCA"}</definedName>
    <definedName name="wrn.TODOS." localSheetId="6" hidden="1">{"trimestre",#N/A,FALSE,"TRIMESTRE";"empresa",#N/A,FALSE,"xEMPRESA";"eaab",#N/A,FALSE,"EAAB";"epma",#N/A,FALSE,"EPMA";"emca",#N/A,FALSE,"EMCA"}</definedName>
    <definedName name="wrn.TODOS." localSheetId="9" hidden="1">{"trimestre",#N/A,FALSE,"TRIMESTRE";"empresa",#N/A,FALSE,"xEMPRESA";"eaab",#N/A,FALSE,"EAAB";"epma",#N/A,FALSE,"EPMA";"emca",#N/A,FALSE,"EMCA"}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" hidden="1">{"trimestre",#N/A,FALSE,"TRIMESTRE"}</definedName>
    <definedName name="wrn.trimestre." localSheetId="4" hidden="1">{"trimestre",#N/A,FALSE,"TRIMESTRE"}</definedName>
    <definedName name="wrn.trimestre." localSheetId="5" hidden="1">{"trimestre",#N/A,FALSE,"TRIMESTRE"}</definedName>
    <definedName name="wrn.trimestre." localSheetId="6" hidden="1">{"trimestre",#N/A,FALSE,"TRIMESTRE"}</definedName>
    <definedName name="wrn.trimestre." localSheetId="9" hidden="1">{"trimestre",#N/A,FALSE,"TRIMESTRE"}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" hidden="1">{"empresa",#N/A,FALSE,"xEMPRESA"}</definedName>
    <definedName name="wrn.xempresa." localSheetId="4" hidden="1">{"empresa",#N/A,FALSE,"xEMPRESA"}</definedName>
    <definedName name="wrn.xempresa." localSheetId="5" hidden="1">{"empresa",#N/A,FALSE,"xEMPRESA"}</definedName>
    <definedName name="wrn.xempresa." localSheetId="6" hidden="1">{"empresa",#N/A,FALSE,"xEMPRESA"}</definedName>
    <definedName name="wrn.xempresa." localSheetId="9" hidden="1">{"empresa",#N/A,FALSE,"xEMPRESA"}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4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5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6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4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5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6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4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5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6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4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5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6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4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5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6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4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5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6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localSheetId="1" hidden="1">{"epma",#N/A,FALSE,"EPMA"}</definedName>
    <definedName name="XXX" localSheetId="2" hidden="1">{"epma",#N/A,FALSE,"EPMA"}</definedName>
    <definedName name="XXX" localSheetId="4" hidden="1">{"epma",#N/A,FALSE,"EPMA"}</definedName>
    <definedName name="XXX" localSheetId="5" hidden="1">{"epma",#N/A,FALSE,"EPMA"}</definedName>
    <definedName name="XXX" localSheetId="6" hidden="1">{"epma",#N/A,FALSE,"EPMA"}</definedName>
    <definedName name="XXX" localSheetId="9" hidden="1">{"epma",#N/A,FALSE,"EPMA"}</definedName>
    <definedName name="XXX" localSheetId="0" hidden="1">{"epma",#N/A,FALSE,"EPMA"}</definedName>
    <definedName name="XXX" hidden="1">{"epma",#N/A,FALSE,"EPMA"}</definedName>
    <definedName name="xxxx" localSheetId="9">#REF!</definedName>
    <definedName name="xxxx">#REF!</definedName>
    <definedName name="yjwi4ojonpiyjioha" localSheetId="1" hidden="1">{#N/A,#N/A,FALSE,"informes"}</definedName>
    <definedName name="yjwi4ojonpiyjioha" localSheetId="2" hidden="1">{#N/A,#N/A,FALSE,"informes"}</definedName>
    <definedName name="yjwi4ojonpiyjioha" localSheetId="4" hidden="1">{#N/A,#N/A,FALSE,"informes"}</definedName>
    <definedName name="yjwi4ojonpiyjioha" localSheetId="5" hidden="1">{#N/A,#N/A,FALSE,"informes"}</definedName>
    <definedName name="yjwi4ojonpiyjioha" localSheetId="6" hidden="1">{#N/A,#N/A,FALSE,"informes"}</definedName>
    <definedName name="yjwi4ojonpiyjioha" localSheetId="9" hidden="1">{#N/A,#N/A,FALSE,"informes"}</definedName>
    <definedName name="yjwi4ojonpiyjioha" localSheetId="0" hidden="1">{#N/A,#N/A,FALSE,"informes"}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y">#REF!</definedName>
    <definedName name="yyii">#REF!</definedName>
    <definedName name="Z">#REF!</definedName>
    <definedName name="Z_91E95AE5_DCC2_11D0_8DF1_00805F2A002D_.wvu.Cols" localSheetId="9" hidden="1">#REF!,#REF!</definedName>
    <definedName name="Z_91E95AE5_DCC2_11D0_8DF1_00805F2A002D_.wvu.Cols" hidden="1">#REF!,#REF!</definedName>
    <definedName name="Z_91E95AE6_DCC2_11D0_8DF1_00805F2A002D_.wvu.Cols" localSheetId="9" hidden="1">#REF!,#REF!</definedName>
    <definedName name="Z_91E95AE6_DCC2_11D0_8DF1_00805F2A002D_.wvu.Cols" hidden="1">#REF!,#REF!</definedName>
    <definedName name="Z_91E95AE6_DCC2_11D0_8DF1_00805F2A002D_.wvu.Rows" hidden="1">#REF!,#REF!</definedName>
    <definedName name="Z_91E95AE7_DCC2_11D0_8DF1_00805F2A002D_.wvu.Cols" localSheetId="9" hidden="1">#REF!,#REF!,#REF!,#REF!,#REF!,#REF!,#REF!,#REF!</definedName>
    <definedName name="Z_91E95AE7_DCC2_11D0_8DF1_00805F2A002D_.wvu.Cols" hidden="1">#REF!,#REF!,#REF!,#REF!,#REF!,#REF!,#REF!,#REF!</definedName>
    <definedName name="Z_91E95AE8_DCC2_11D0_8DF1_00805F2A002D_.wvu.Cols" localSheetId="9" hidden="1">#REF!,#REF!,#REF!,#REF!,#REF!</definedName>
    <definedName name="Z_91E95AE8_DCC2_11D0_8DF1_00805F2A002D_.wvu.Cols" hidden="1">#REF!,#REF!,#REF!,#REF!,#REF!</definedName>
    <definedName name="Z_91E95AE9_DCC2_11D0_8DF1_00805F2A002D_.wvu.Cols" localSheetId="9" hidden="1">#REF!,#REF!,#REF!,#REF!,#REF!,#REF!</definedName>
    <definedName name="Z_91E95AE9_DCC2_11D0_8DF1_00805F2A002D_.wvu.Cols" hidden="1">#REF!,#REF!,#REF!,#REF!,#REF!,#REF!</definedName>
    <definedName name="Z_91E95AEB_DCC2_11D0_8DF1_00805F2A002D_.wvu.Cols" localSheetId="9" hidden="1">#REF!,#REF!</definedName>
    <definedName name="Z_91E95AEB_DCC2_11D0_8DF1_00805F2A002D_.wvu.Cols" hidden="1">#REF!,#REF!</definedName>
    <definedName name="Z_91E95AEC_DCC2_11D0_8DF1_00805F2A002D_.wvu.Cols" localSheetId="9" hidden="1">#REF!,#REF!,#REF!,#REF!,#REF!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2" l="1"/>
  <c r="F12" i="12"/>
  <c r="A7" i="2" l="1"/>
  <c r="A7" i="3" s="1"/>
  <c r="A7" i="4" s="1"/>
  <c r="A7" i="5" s="1"/>
  <c r="A7" i="12" s="1"/>
  <c r="A7" i="6" s="1"/>
  <c r="A7" i="7" s="1"/>
  <c r="A166" i="7"/>
  <c r="A87" i="6"/>
  <c r="A38" i="12"/>
  <c r="A41" i="2"/>
  <c r="B6" i="11" l="1"/>
  <c r="C13" i="11"/>
  <c r="D13" i="11"/>
  <c r="E13" i="11"/>
  <c r="C14" i="11"/>
  <c r="D14" i="11"/>
  <c r="E14" i="11"/>
  <c r="D15" i="11"/>
  <c r="E15" i="11"/>
  <c r="D16" i="11"/>
  <c r="E16" i="11"/>
  <c r="O66" i="10" l="1"/>
  <c r="P66" i="10" s="1"/>
  <c r="O62" i="10"/>
  <c r="P62" i="10" s="1"/>
  <c r="M40" i="10" l="1"/>
  <c r="N40" i="10" l="1"/>
  <c r="K161" i="10"/>
  <c r="K159" i="10"/>
  <c r="L159" i="10" s="1"/>
  <c r="M159" i="10" s="1"/>
  <c r="K158" i="10"/>
  <c r="K157" i="10"/>
  <c r="L157" i="10" s="1"/>
  <c r="M157" i="10" s="1"/>
  <c r="K156" i="10"/>
  <c r="L156" i="10" s="1"/>
  <c r="M156" i="10" s="1"/>
  <c r="K155" i="10"/>
  <c r="L155" i="10" s="1"/>
  <c r="M155" i="10" s="1"/>
  <c r="K154" i="10"/>
  <c r="K152" i="10"/>
  <c r="K151" i="10"/>
  <c r="K150" i="10"/>
  <c r="K149" i="10"/>
  <c r="K148" i="10"/>
  <c r="K147" i="10"/>
  <c r="K146" i="10"/>
  <c r="K145" i="10"/>
  <c r="L145" i="10" s="1"/>
  <c r="M145" i="10" s="1"/>
  <c r="K144" i="10"/>
  <c r="K143" i="10"/>
  <c r="K142" i="10"/>
  <c r="K141" i="10"/>
  <c r="K139" i="10"/>
  <c r="K138" i="10"/>
  <c r="K137" i="10"/>
  <c r="K136" i="10"/>
  <c r="K135" i="10"/>
  <c r="K134" i="10"/>
  <c r="K133" i="10"/>
  <c r="K132" i="10"/>
  <c r="K131" i="10"/>
  <c r="K130" i="10"/>
  <c r="K129" i="10"/>
  <c r="K127" i="10"/>
  <c r="L127" i="10" s="1"/>
  <c r="M127" i="10" s="1"/>
  <c r="K126" i="10"/>
  <c r="K125" i="10"/>
  <c r="K124" i="10"/>
  <c r="L124" i="10" s="1"/>
  <c r="M124" i="10" s="1"/>
  <c r="K123" i="10"/>
  <c r="L123" i="10" s="1"/>
  <c r="M123" i="10" s="1"/>
  <c r="K122" i="10"/>
  <c r="K121" i="10"/>
  <c r="K120" i="10"/>
  <c r="K118" i="10"/>
  <c r="K116" i="10"/>
  <c r="K115" i="10"/>
  <c r="K114" i="10"/>
  <c r="K113" i="10"/>
  <c r="L113" i="10" s="1"/>
  <c r="M113" i="10" s="1"/>
  <c r="K112" i="10"/>
  <c r="K111" i="10"/>
  <c r="K110" i="10"/>
  <c r="L110" i="10" s="1"/>
  <c r="M110" i="10" s="1"/>
  <c r="K109" i="10"/>
  <c r="L109" i="10" s="1"/>
  <c r="M109" i="10" s="1"/>
  <c r="K108" i="10"/>
  <c r="L108" i="10" s="1"/>
  <c r="M108" i="10" s="1"/>
  <c r="K107" i="10"/>
  <c r="L107" i="10" s="1"/>
  <c r="M107" i="10" s="1"/>
  <c r="K106" i="10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L94" i="10" s="1"/>
  <c r="M94" i="10" s="1"/>
  <c r="K93" i="10"/>
  <c r="L93" i="10" s="1"/>
  <c r="M93" i="10" s="1"/>
  <c r="K92" i="10"/>
  <c r="L92" i="10" s="1"/>
  <c r="M92" i="10" s="1"/>
  <c r="K91" i="10"/>
  <c r="L91" i="10" s="1"/>
  <c r="M91" i="10" s="1"/>
  <c r="K90" i="10"/>
  <c r="K89" i="10"/>
  <c r="K88" i="10"/>
  <c r="K87" i="10"/>
  <c r="K86" i="10"/>
  <c r="K85" i="10"/>
  <c r="K84" i="10"/>
  <c r="K83" i="10"/>
  <c r="K82" i="10"/>
  <c r="K81" i="10"/>
  <c r="K80" i="10"/>
  <c r="K79" i="10"/>
  <c r="K78" i="10"/>
  <c r="L78" i="10" s="1"/>
  <c r="M78" i="10" s="1"/>
  <c r="K77" i="10"/>
  <c r="L77" i="10" s="1"/>
  <c r="M77" i="10" s="1"/>
  <c r="K76" i="10"/>
  <c r="L76" i="10" s="1"/>
  <c r="M76" i="10" s="1"/>
  <c r="K75" i="10"/>
  <c r="L75" i="10" s="1"/>
  <c r="M75" i="10" s="1"/>
  <c r="K74" i="10"/>
  <c r="K73" i="10"/>
  <c r="K72" i="10"/>
  <c r="K71" i="10"/>
  <c r="K70" i="10"/>
  <c r="K69" i="10"/>
  <c r="K68" i="10"/>
  <c r="K67" i="10"/>
  <c r="K65" i="10"/>
  <c r="K64" i="10"/>
  <c r="L64" i="10" s="1"/>
  <c r="M64" i="10" s="1"/>
  <c r="K63" i="10"/>
  <c r="L63" i="10" s="1"/>
  <c r="M63" i="10" s="1"/>
  <c r="K61" i="10"/>
  <c r="L61" i="10" s="1"/>
  <c r="M61" i="10" s="1"/>
  <c r="K60" i="10"/>
  <c r="K59" i="10"/>
  <c r="L59" i="10" s="1"/>
  <c r="M59" i="10" s="1"/>
  <c r="K58" i="10"/>
  <c r="K57" i="10"/>
  <c r="K56" i="10"/>
  <c r="K55" i="10"/>
  <c r="K54" i="10"/>
  <c r="K53" i="10"/>
  <c r="K52" i="10"/>
  <c r="K51" i="10"/>
  <c r="K50" i="10"/>
  <c r="K48" i="10"/>
  <c r="L48" i="10" s="1"/>
  <c r="M48" i="10" s="1"/>
  <c r="K46" i="10"/>
  <c r="L46" i="10" s="1"/>
  <c r="M46" i="10" s="1"/>
  <c r="K45" i="10"/>
  <c r="K44" i="10"/>
  <c r="K43" i="10"/>
  <c r="K42" i="10"/>
  <c r="K41" i="10"/>
  <c r="L161" i="10"/>
  <c r="M161" i="10" s="1"/>
  <c r="L158" i="10"/>
  <c r="M158" i="10" s="1"/>
  <c r="L144" i="10"/>
  <c r="M144" i="10" s="1"/>
  <c r="L143" i="10"/>
  <c r="M143" i="10" s="1"/>
  <c r="L142" i="10"/>
  <c r="M142" i="10" s="1"/>
  <c r="L141" i="10"/>
  <c r="M141" i="10" s="1"/>
  <c r="L139" i="10"/>
  <c r="M139" i="10" s="1"/>
  <c r="L126" i="10"/>
  <c r="M126" i="10" s="1"/>
  <c r="L125" i="10"/>
  <c r="M125" i="10" s="1"/>
  <c r="L148" i="10" l="1"/>
  <c r="M148" i="10" s="1"/>
  <c r="N48" i="10"/>
  <c r="L151" i="10"/>
  <c r="M151" i="10" s="1"/>
  <c r="N151" i="10" s="1"/>
  <c r="L83" i="10"/>
  <c r="M83" i="10" s="1"/>
  <c r="L84" i="10"/>
  <c r="M84" i="10" s="1"/>
  <c r="N84" i="10" s="1"/>
  <c r="L135" i="10"/>
  <c r="M135" i="10" s="1"/>
  <c r="L152" i="10"/>
  <c r="L42" i="10"/>
  <c r="M42" i="10" s="1"/>
  <c r="N42" i="10" s="1"/>
  <c r="L146" i="10"/>
  <c r="M146" i="10" s="1"/>
  <c r="L150" i="10"/>
  <c r="M150" i="10" s="1"/>
  <c r="N150" i="10" s="1"/>
  <c r="L69" i="10"/>
  <c r="M69" i="10" s="1"/>
  <c r="N69" i="10" s="1"/>
  <c r="L85" i="10"/>
  <c r="M85" i="10" s="1"/>
  <c r="L101" i="10"/>
  <c r="M101" i="10" s="1"/>
  <c r="L118" i="10"/>
  <c r="M118" i="10" s="1"/>
  <c r="N118" i="10"/>
  <c r="L136" i="10"/>
  <c r="M136" i="10" s="1"/>
  <c r="L154" i="10"/>
  <c r="L130" i="10"/>
  <c r="M130" i="10" s="1"/>
  <c r="L131" i="10"/>
  <c r="M131" i="10" s="1"/>
  <c r="N46" i="10"/>
  <c r="L52" i="10"/>
  <c r="M52" i="10" s="1"/>
  <c r="L86" i="10"/>
  <c r="M86" i="10" s="1"/>
  <c r="N86" i="10" s="1"/>
  <c r="L102" i="10"/>
  <c r="M102" i="10" s="1"/>
  <c r="L120" i="10"/>
  <c r="M120" i="10" s="1"/>
  <c r="L137" i="10"/>
  <c r="M137" i="10" s="1"/>
  <c r="N137" i="10" s="1"/>
  <c r="N155" i="10"/>
  <c r="L114" i="10"/>
  <c r="M114" i="10" s="1"/>
  <c r="L99" i="10"/>
  <c r="M99" i="10" s="1"/>
  <c r="L68" i="10"/>
  <c r="M68" i="10" s="1"/>
  <c r="L65" i="10"/>
  <c r="M65" i="10" s="1"/>
  <c r="L51" i="10"/>
  <c r="M51" i="10" s="1"/>
  <c r="L53" i="10"/>
  <c r="L71" i="10"/>
  <c r="M71" i="10" s="1"/>
  <c r="L87" i="10"/>
  <c r="M87" i="10" s="1"/>
  <c r="L103" i="10"/>
  <c r="M103" i="10" s="1"/>
  <c r="L121" i="10"/>
  <c r="L138" i="10"/>
  <c r="N156" i="10"/>
  <c r="L133" i="10"/>
  <c r="M133" i="10" s="1"/>
  <c r="L116" i="10"/>
  <c r="L70" i="10"/>
  <c r="M70" i="10" s="1"/>
  <c r="N70" i="10" s="1"/>
  <c r="L111" i="10"/>
  <c r="M111" i="10" s="1"/>
  <c r="L54" i="10"/>
  <c r="M54" i="10" s="1"/>
  <c r="N54" i="10" s="1"/>
  <c r="L72" i="10"/>
  <c r="M72" i="10" s="1"/>
  <c r="L88" i="10"/>
  <c r="M88" i="10" s="1"/>
  <c r="N88" i="10" s="1"/>
  <c r="L104" i="10"/>
  <c r="M104" i="10" s="1"/>
  <c r="L122" i="10"/>
  <c r="N139" i="10"/>
  <c r="N157" i="10"/>
  <c r="L55" i="10"/>
  <c r="M55" i="10" s="1"/>
  <c r="L73" i="10"/>
  <c r="M73" i="10" s="1"/>
  <c r="L89" i="10"/>
  <c r="M89" i="10" s="1"/>
  <c r="L105" i="10"/>
  <c r="N123" i="10"/>
  <c r="N141" i="10"/>
  <c r="N158" i="10"/>
  <c r="N94" i="10"/>
  <c r="L147" i="10"/>
  <c r="L149" i="10"/>
  <c r="M149" i="10" s="1"/>
  <c r="N149" i="10" s="1"/>
  <c r="L112" i="10"/>
  <c r="M112" i="10" s="1"/>
  <c r="L79" i="10"/>
  <c r="M79" i="10" s="1"/>
  <c r="L56" i="10"/>
  <c r="M56" i="10" s="1"/>
  <c r="N56" i="10"/>
  <c r="L74" i="10"/>
  <c r="M74" i="10" s="1"/>
  <c r="L90" i="10"/>
  <c r="L106" i="10"/>
  <c r="N124" i="10"/>
  <c r="N142" i="10"/>
  <c r="N159" i="10"/>
  <c r="L60" i="10"/>
  <c r="M60" i="10" s="1"/>
  <c r="N113" i="10"/>
  <c r="L98" i="10"/>
  <c r="L134" i="10"/>
  <c r="L57" i="10"/>
  <c r="N75" i="10"/>
  <c r="N91" i="10"/>
  <c r="N107" i="10"/>
  <c r="N125" i="10"/>
  <c r="N143" i="10"/>
  <c r="N161" i="10"/>
  <c r="N78" i="10"/>
  <c r="L129" i="10"/>
  <c r="M129" i="10" s="1"/>
  <c r="L95" i="10"/>
  <c r="M95" i="10" s="1"/>
  <c r="L132" i="10"/>
  <c r="M132" i="10" s="1"/>
  <c r="L82" i="10"/>
  <c r="M82" i="10" s="1"/>
  <c r="L67" i="10"/>
  <c r="M67" i="10" s="1"/>
  <c r="N67" i="10"/>
  <c r="L50" i="10"/>
  <c r="L80" i="10"/>
  <c r="M80" i="10" s="1"/>
  <c r="L44" i="10"/>
  <c r="M44" i="10" s="1"/>
  <c r="L58" i="10"/>
  <c r="N76" i="10"/>
  <c r="N92" i="10"/>
  <c r="N108" i="10"/>
  <c r="N126" i="10"/>
  <c r="N144" i="10"/>
  <c r="N110" i="10"/>
  <c r="N61" i="10"/>
  <c r="N63" i="10"/>
  <c r="N64" i="10"/>
  <c r="L96" i="10"/>
  <c r="M96" i="10" s="1"/>
  <c r="L97" i="10"/>
  <c r="M97" i="10" s="1"/>
  <c r="L115" i="10"/>
  <c r="M115" i="10" s="1"/>
  <c r="N115" i="10" s="1"/>
  <c r="L100" i="10"/>
  <c r="M100" i="10" s="1"/>
  <c r="N100" i="10" s="1"/>
  <c r="L43" i="10"/>
  <c r="M43" i="10" s="1"/>
  <c r="L81" i="10"/>
  <c r="M81" i="10" s="1"/>
  <c r="L45" i="10"/>
  <c r="M45" i="10" s="1"/>
  <c r="N59" i="10"/>
  <c r="N77" i="10"/>
  <c r="N93" i="10"/>
  <c r="N109" i="10"/>
  <c r="N127" i="10"/>
  <c r="N145" i="10"/>
  <c r="L41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4" i="10"/>
  <c r="K12" i="10"/>
  <c r="M152" i="10" l="1"/>
  <c r="N152" i="10"/>
  <c r="M154" i="10"/>
  <c r="N154" i="10"/>
  <c r="M53" i="10"/>
  <c r="N53" i="10"/>
  <c r="M121" i="10"/>
  <c r="N121" i="10"/>
  <c r="M138" i="10"/>
  <c r="N138" i="10" s="1"/>
  <c r="M116" i="10"/>
  <c r="N116" i="10" s="1"/>
  <c r="M122" i="10"/>
  <c r="M105" i="10"/>
  <c r="M147" i="10"/>
  <c r="M90" i="10"/>
  <c r="N90" i="10" s="1"/>
  <c r="M106" i="10"/>
  <c r="N106" i="10" s="1"/>
  <c r="M98" i="10"/>
  <c r="N98" i="10"/>
  <c r="M134" i="10"/>
  <c r="N134" i="10" s="1"/>
  <c r="M57" i="10"/>
  <c r="N57" i="10" s="1"/>
  <c r="M50" i="10"/>
  <c r="N50" i="10"/>
  <c r="M58" i="10"/>
  <c r="N58" i="10"/>
  <c r="M41" i="10"/>
  <c r="N41" i="10" s="1"/>
  <c r="N133" i="10"/>
  <c r="O133" i="10" s="1"/>
  <c r="P133" i="10" s="1"/>
  <c r="N114" i="10"/>
  <c r="O114" i="10" s="1"/>
  <c r="P114" i="10" s="1"/>
  <c r="N136" i="10"/>
  <c r="O136" i="10" s="1"/>
  <c r="P136" i="10" s="1"/>
  <c r="N135" i="10"/>
  <c r="O135" i="10" s="1"/>
  <c r="P135" i="10" s="1"/>
  <c r="N43" i="10"/>
  <c r="O43" i="10" s="1"/>
  <c r="P43" i="10" s="1"/>
  <c r="N132" i="10"/>
  <c r="O132" i="10" s="1"/>
  <c r="P132" i="10" s="1"/>
  <c r="N104" i="10"/>
  <c r="O104" i="10" s="1"/>
  <c r="P104" i="10" s="1"/>
  <c r="N120" i="10"/>
  <c r="O120" i="10" s="1"/>
  <c r="P120" i="10" s="1"/>
  <c r="N101" i="10"/>
  <c r="O101" i="10" s="1"/>
  <c r="P101" i="10" s="1"/>
  <c r="N65" i="10"/>
  <c r="O65" i="10" s="1"/>
  <c r="P65" i="10" s="1"/>
  <c r="N72" i="10"/>
  <c r="O72" i="10" s="1"/>
  <c r="P72" i="10" s="1"/>
  <c r="N74" i="10"/>
  <c r="O74" i="10" s="1"/>
  <c r="P74" i="10" s="1"/>
  <c r="N89" i="10"/>
  <c r="O89" i="10" s="1"/>
  <c r="P89" i="10" s="1"/>
  <c r="N71" i="10"/>
  <c r="O71" i="10" s="1"/>
  <c r="P71" i="10" s="1"/>
  <c r="N85" i="10"/>
  <c r="O85" i="10" s="1"/>
  <c r="P85" i="10" s="1"/>
  <c r="N96" i="10"/>
  <c r="O96" i="10" s="1"/>
  <c r="P96" i="10" s="1"/>
  <c r="N60" i="10"/>
  <c r="O60" i="10" s="1"/>
  <c r="P60" i="10" s="1"/>
  <c r="N51" i="10"/>
  <c r="O51" i="10" s="1"/>
  <c r="P51" i="10" s="1"/>
  <c r="N111" i="10"/>
  <c r="O111" i="10" s="1"/>
  <c r="P111" i="10" s="1"/>
  <c r="N68" i="10"/>
  <c r="O68" i="10" s="1"/>
  <c r="P68" i="10" s="1"/>
  <c r="N112" i="10"/>
  <c r="O112" i="10" s="1"/>
  <c r="P112" i="10" s="1"/>
  <c r="L17" i="10"/>
  <c r="M17" i="10" s="1"/>
  <c r="L19" i="10"/>
  <c r="N55" i="10"/>
  <c r="N83" i="10"/>
  <c r="O83" i="10" s="1"/>
  <c r="P83" i="10" s="1"/>
  <c r="L36" i="10"/>
  <c r="M36" i="10" s="1"/>
  <c r="L23" i="10"/>
  <c r="M23" i="10" s="1"/>
  <c r="N102" i="10"/>
  <c r="O102" i="10" s="1"/>
  <c r="N146" i="10"/>
  <c r="L38" i="10"/>
  <c r="L35" i="10"/>
  <c r="M35" i="10" s="1"/>
  <c r="L33" i="10"/>
  <c r="M33" i="10" s="1"/>
  <c r="L37" i="10"/>
  <c r="M37" i="10" s="1"/>
  <c r="N103" i="10"/>
  <c r="N99" i="10"/>
  <c r="O99" i="10" s="1"/>
  <c r="P99" i="10" s="1"/>
  <c r="N52" i="10"/>
  <c r="O52" i="10" s="1"/>
  <c r="P52" i="10" s="1"/>
  <c r="L34" i="10"/>
  <c r="M34" i="10" s="1"/>
  <c r="L21" i="10"/>
  <c r="M21" i="10" s="1"/>
  <c r="L39" i="10"/>
  <c r="M39" i="10" s="1"/>
  <c r="L24" i="10"/>
  <c r="M24" i="10" s="1"/>
  <c r="N80" i="10"/>
  <c r="O80" i="10" s="1"/>
  <c r="P80" i="10" s="1"/>
  <c r="L18" i="10"/>
  <c r="N95" i="10"/>
  <c r="O95" i="10" s="1"/>
  <c r="P95" i="10" s="1"/>
  <c r="L26" i="10"/>
  <c r="M26" i="10" s="1"/>
  <c r="N129" i="10"/>
  <c r="O129" i="10" s="1"/>
  <c r="P129" i="10" s="1"/>
  <c r="L22" i="10"/>
  <c r="M22" i="10" s="1"/>
  <c r="N22" i="10" s="1"/>
  <c r="O22" i="10" s="1"/>
  <c r="L29" i="10"/>
  <c r="M29" i="10" s="1"/>
  <c r="L12" i="10"/>
  <c r="L30" i="10"/>
  <c r="M30" i="10" s="1"/>
  <c r="N87" i="10"/>
  <c r="N131" i="10"/>
  <c r="O131" i="10" s="1"/>
  <c r="N148" i="10"/>
  <c r="O148" i="10" s="1"/>
  <c r="L25" i="10"/>
  <c r="N81" i="10"/>
  <c r="L20" i="10"/>
  <c r="M20" i="10" s="1"/>
  <c r="L27" i="10"/>
  <c r="M27" i="10" s="1"/>
  <c r="N27" i="10" s="1"/>
  <c r="L28" i="10"/>
  <c r="M28" i="10" s="1"/>
  <c r="L14" i="10"/>
  <c r="M14" i="10" s="1"/>
  <c r="N14" i="10" s="1"/>
  <c r="O14" i="10" s="1"/>
  <c r="P14" i="10" s="1"/>
  <c r="L31" i="10"/>
  <c r="M31" i="10" s="1"/>
  <c r="N31" i="10" s="1"/>
  <c r="N45" i="10"/>
  <c r="L16" i="10"/>
  <c r="M16" i="10" s="1"/>
  <c r="L32" i="10"/>
  <c r="M32" i="10" s="1"/>
  <c r="N82" i="10"/>
  <c r="O82" i="10" s="1"/>
  <c r="P82" i="10" s="1"/>
  <c r="N73" i="10"/>
  <c r="N97" i="10"/>
  <c r="N44" i="10"/>
  <c r="N130" i="10"/>
  <c r="N79" i="10"/>
  <c r="R161" i="10"/>
  <c r="Q161" i="10"/>
  <c r="J161" i="10"/>
  <c r="I161" i="10"/>
  <c r="H161" i="10"/>
  <c r="R159" i="10"/>
  <c r="Q159" i="10"/>
  <c r="J159" i="10"/>
  <c r="I159" i="10"/>
  <c r="H159" i="10"/>
  <c r="R158" i="10"/>
  <c r="Q158" i="10"/>
  <c r="J158" i="10"/>
  <c r="I158" i="10"/>
  <c r="H158" i="10"/>
  <c r="R157" i="10"/>
  <c r="Q157" i="10"/>
  <c r="J157" i="10"/>
  <c r="I157" i="10"/>
  <c r="H157" i="10"/>
  <c r="R156" i="10"/>
  <c r="Q156" i="10"/>
  <c r="J156" i="10"/>
  <c r="I156" i="10"/>
  <c r="H156" i="10"/>
  <c r="R155" i="10"/>
  <c r="Q155" i="10"/>
  <c r="J155" i="10"/>
  <c r="I155" i="10"/>
  <c r="H155" i="10"/>
  <c r="R154" i="10"/>
  <c r="Q154" i="10"/>
  <c r="J154" i="10"/>
  <c r="I154" i="10"/>
  <c r="H154" i="10"/>
  <c r="R152" i="10"/>
  <c r="Q152" i="10"/>
  <c r="J152" i="10"/>
  <c r="I152" i="10"/>
  <c r="H152" i="10"/>
  <c r="R151" i="10"/>
  <c r="Q151" i="10"/>
  <c r="J151" i="10"/>
  <c r="I151" i="10"/>
  <c r="H151" i="10"/>
  <c r="R150" i="10"/>
  <c r="Q150" i="10"/>
  <c r="J150" i="10"/>
  <c r="I150" i="10"/>
  <c r="H150" i="10"/>
  <c r="R149" i="10"/>
  <c r="Q149" i="10"/>
  <c r="J149" i="10"/>
  <c r="I149" i="10"/>
  <c r="H149" i="10"/>
  <c r="R148" i="10"/>
  <c r="Q148" i="10"/>
  <c r="J148" i="10"/>
  <c r="I148" i="10"/>
  <c r="H148" i="10"/>
  <c r="R147" i="10"/>
  <c r="Q147" i="10"/>
  <c r="J147" i="10"/>
  <c r="I147" i="10"/>
  <c r="H147" i="10"/>
  <c r="R146" i="10"/>
  <c r="Q146" i="10"/>
  <c r="J146" i="10"/>
  <c r="I146" i="10"/>
  <c r="H146" i="10"/>
  <c r="R145" i="10"/>
  <c r="Q145" i="10"/>
  <c r="J145" i="10"/>
  <c r="I145" i="10"/>
  <c r="H145" i="10"/>
  <c r="R144" i="10"/>
  <c r="Q144" i="10"/>
  <c r="J144" i="10"/>
  <c r="I144" i="10"/>
  <c r="H144" i="10"/>
  <c r="R143" i="10"/>
  <c r="Q143" i="10"/>
  <c r="J143" i="10"/>
  <c r="I143" i="10"/>
  <c r="H143" i="10"/>
  <c r="R142" i="10"/>
  <c r="Q142" i="10"/>
  <c r="J142" i="10"/>
  <c r="I142" i="10"/>
  <c r="H142" i="10"/>
  <c r="R141" i="10"/>
  <c r="Q141" i="10"/>
  <c r="J141" i="10"/>
  <c r="I141" i="10"/>
  <c r="H141" i="10"/>
  <c r="R139" i="10"/>
  <c r="Q139" i="10"/>
  <c r="J139" i="10"/>
  <c r="I139" i="10"/>
  <c r="H139" i="10"/>
  <c r="R138" i="10"/>
  <c r="Q138" i="10"/>
  <c r="J138" i="10"/>
  <c r="I138" i="10"/>
  <c r="H138" i="10"/>
  <c r="R137" i="10"/>
  <c r="Q137" i="10"/>
  <c r="J137" i="10"/>
  <c r="I137" i="10"/>
  <c r="H137" i="10"/>
  <c r="R136" i="10"/>
  <c r="Q136" i="10"/>
  <c r="J136" i="10"/>
  <c r="I136" i="10"/>
  <c r="H136" i="10"/>
  <c r="R135" i="10"/>
  <c r="Q135" i="10"/>
  <c r="J135" i="10"/>
  <c r="I135" i="10"/>
  <c r="H135" i="10"/>
  <c r="R134" i="10"/>
  <c r="Q134" i="10"/>
  <c r="J134" i="10"/>
  <c r="I134" i="10"/>
  <c r="H134" i="10"/>
  <c r="R133" i="10"/>
  <c r="Q133" i="10"/>
  <c r="J133" i="10"/>
  <c r="I133" i="10"/>
  <c r="H133" i="10"/>
  <c r="R132" i="10"/>
  <c r="Q132" i="10"/>
  <c r="J132" i="10"/>
  <c r="I132" i="10"/>
  <c r="H132" i="10"/>
  <c r="R131" i="10"/>
  <c r="Q131" i="10"/>
  <c r="J131" i="10"/>
  <c r="I131" i="10"/>
  <c r="H131" i="10"/>
  <c r="R130" i="10"/>
  <c r="Q130" i="10"/>
  <c r="J130" i="10"/>
  <c r="I130" i="10"/>
  <c r="H130" i="10"/>
  <c r="R129" i="10"/>
  <c r="Q129" i="10"/>
  <c r="J129" i="10"/>
  <c r="I129" i="10"/>
  <c r="H129" i="10"/>
  <c r="R127" i="10"/>
  <c r="Q127" i="10"/>
  <c r="J127" i="10"/>
  <c r="I127" i="10"/>
  <c r="H127" i="10"/>
  <c r="R126" i="10"/>
  <c r="Q126" i="10"/>
  <c r="J126" i="10"/>
  <c r="I126" i="10"/>
  <c r="H126" i="10"/>
  <c r="R125" i="10"/>
  <c r="Q125" i="10"/>
  <c r="J125" i="10"/>
  <c r="I125" i="10"/>
  <c r="H125" i="10"/>
  <c r="R124" i="10"/>
  <c r="Q124" i="10"/>
  <c r="J124" i="10"/>
  <c r="I124" i="10"/>
  <c r="H124" i="10"/>
  <c r="R123" i="10"/>
  <c r="Q123" i="10"/>
  <c r="J123" i="10"/>
  <c r="I123" i="10"/>
  <c r="H123" i="10"/>
  <c r="R122" i="10"/>
  <c r="Q122" i="10"/>
  <c r="J122" i="10"/>
  <c r="I122" i="10"/>
  <c r="H122" i="10"/>
  <c r="R121" i="10"/>
  <c r="Q121" i="10"/>
  <c r="J121" i="10"/>
  <c r="I121" i="10"/>
  <c r="H121" i="10"/>
  <c r="R120" i="10"/>
  <c r="Q120" i="10"/>
  <c r="J120" i="10"/>
  <c r="I120" i="10"/>
  <c r="H120" i="10"/>
  <c r="R118" i="10"/>
  <c r="Q118" i="10"/>
  <c r="J118" i="10"/>
  <c r="I118" i="10"/>
  <c r="H118" i="10"/>
  <c r="R116" i="10"/>
  <c r="Q116" i="10"/>
  <c r="J116" i="10"/>
  <c r="I116" i="10"/>
  <c r="H116" i="10"/>
  <c r="R115" i="10"/>
  <c r="Q115" i="10"/>
  <c r="J115" i="10"/>
  <c r="I115" i="10"/>
  <c r="H115" i="10"/>
  <c r="R114" i="10"/>
  <c r="Q114" i="10"/>
  <c r="J114" i="10"/>
  <c r="I114" i="10"/>
  <c r="H114" i="10"/>
  <c r="R113" i="10"/>
  <c r="Q113" i="10"/>
  <c r="J113" i="10"/>
  <c r="I113" i="10"/>
  <c r="H113" i="10"/>
  <c r="R112" i="10"/>
  <c r="Q112" i="10"/>
  <c r="J112" i="10"/>
  <c r="I112" i="10"/>
  <c r="H112" i="10"/>
  <c r="R111" i="10"/>
  <c r="Q111" i="10"/>
  <c r="J111" i="10"/>
  <c r="I111" i="10"/>
  <c r="H111" i="10"/>
  <c r="R110" i="10"/>
  <c r="Q110" i="10"/>
  <c r="J110" i="10"/>
  <c r="I110" i="10"/>
  <c r="H110" i="10"/>
  <c r="R109" i="10"/>
  <c r="Q109" i="10"/>
  <c r="J109" i="10"/>
  <c r="I109" i="10"/>
  <c r="H109" i="10"/>
  <c r="R108" i="10"/>
  <c r="Q108" i="10"/>
  <c r="J108" i="10"/>
  <c r="I108" i="10"/>
  <c r="H108" i="10"/>
  <c r="R107" i="10"/>
  <c r="Q107" i="10"/>
  <c r="J107" i="10"/>
  <c r="I107" i="10"/>
  <c r="H107" i="10"/>
  <c r="R106" i="10"/>
  <c r="Q106" i="10"/>
  <c r="J106" i="10"/>
  <c r="I106" i="10"/>
  <c r="H106" i="10"/>
  <c r="R105" i="10"/>
  <c r="Q105" i="10"/>
  <c r="J105" i="10"/>
  <c r="I105" i="10"/>
  <c r="H105" i="10"/>
  <c r="R104" i="10"/>
  <c r="Q104" i="10"/>
  <c r="J104" i="10"/>
  <c r="I104" i="10"/>
  <c r="H104" i="10"/>
  <c r="R103" i="10"/>
  <c r="Q103" i="10"/>
  <c r="J103" i="10"/>
  <c r="I103" i="10"/>
  <c r="H103" i="10"/>
  <c r="R102" i="10"/>
  <c r="Q102" i="10"/>
  <c r="J102" i="10"/>
  <c r="I102" i="10"/>
  <c r="H102" i="10"/>
  <c r="R101" i="10"/>
  <c r="Q101" i="10"/>
  <c r="J101" i="10"/>
  <c r="I101" i="10"/>
  <c r="H101" i="10"/>
  <c r="R100" i="10"/>
  <c r="Q100" i="10"/>
  <c r="J100" i="10"/>
  <c r="I100" i="10"/>
  <c r="H100" i="10"/>
  <c r="R99" i="10"/>
  <c r="Q99" i="10"/>
  <c r="J99" i="10"/>
  <c r="I99" i="10"/>
  <c r="H99" i="10"/>
  <c r="R98" i="10"/>
  <c r="Q98" i="10"/>
  <c r="J98" i="10"/>
  <c r="I98" i="10"/>
  <c r="H98" i="10"/>
  <c r="R97" i="10"/>
  <c r="Q97" i="10"/>
  <c r="J97" i="10"/>
  <c r="I97" i="10"/>
  <c r="H97" i="10"/>
  <c r="R96" i="10"/>
  <c r="Q96" i="10"/>
  <c r="J96" i="10"/>
  <c r="I96" i="10"/>
  <c r="H96" i="10"/>
  <c r="R95" i="10"/>
  <c r="Q95" i="10"/>
  <c r="J95" i="10"/>
  <c r="I95" i="10"/>
  <c r="H95" i="10"/>
  <c r="R94" i="10"/>
  <c r="Q94" i="10"/>
  <c r="J94" i="10"/>
  <c r="I94" i="10"/>
  <c r="H94" i="10"/>
  <c r="R93" i="10"/>
  <c r="Q93" i="10"/>
  <c r="J93" i="10"/>
  <c r="I93" i="10"/>
  <c r="H93" i="10"/>
  <c r="R92" i="10"/>
  <c r="Q92" i="10"/>
  <c r="J92" i="10"/>
  <c r="I92" i="10"/>
  <c r="H92" i="10"/>
  <c r="R91" i="10"/>
  <c r="Q91" i="10"/>
  <c r="J91" i="10"/>
  <c r="I91" i="10"/>
  <c r="H91" i="10"/>
  <c r="R90" i="10"/>
  <c r="Q90" i="10"/>
  <c r="J90" i="10"/>
  <c r="I90" i="10"/>
  <c r="H90" i="10"/>
  <c r="R89" i="10"/>
  <c r="Q89" i="10"/>
  <c r="J89" i="10"/>
  <c r="I89" i="10"/>
  <c r="H89" i="10"/>
  <c r="R88" i="10"/>
  <c r="Q88" i="10"/>
  <c r="J88" i="10"/>
  <c r="I88" i="10"/>
  <c r="H88" i="10"/>
  <c r="R87" i="10"/>
  <c r="Q87" i="10"/>
  <c r="J87" i="10"/>
  <c r="I87" i="10"/>
  <c r="H87" i="10"/>
  <c r="R86" i="10"/>
  <c r="Q86" i="10"/>
  <c r="J86" i="10"/>
  <c r="I86" i="10"/>
  <c r="H86" i="10"/>
  <c r="R85" i="10"/>
  <c r="Q85" i="10"/>
  <c r="J85" i="10"/>
  <c r="I85" i="10"/>
  <c r="H85" i="10"/>
  <c r="R84" i="10"/>
  <c r="Q84" i="10"/>
  <c r="J84" i="10"/>
  <c r="I84" i="10"/>
  <c r="H84" i="10"/>
  <c r="R83" i="10"/>
  <c r="Q83" i="10"/>
  <c r="J83" i="10"/>
  <c r="I83" i="10"/>
  <c r="H83" i="10"/>
  <c r="R82" i="10"/>
  <c r="Q82" i="10"/>
  <c r="J82" i="10"/>
  <c r="I82" i="10"/>
  <c r="H82" i="10"/>
  <c r="R81" i="10"/>
  <c r="Q81" i="10"/>
  <c r="J81" i="10"/>
  <c r="I81" i="10"/>
  <c r="H81" i="10"/>
  <c r="R80" i="10"/>
  <c r="Q80" i="10"/>
  <c r="J80" i="10"/>
  <c r="I80" i="10"/>
  <c r="H80" i="10"/>
  <c r="R79" i="10"/>
  <c r="Q79" i="10"/>
  <c r="J79" i="10"/>
  <c r="I79" i="10"/>
  <c r="H79" i="10"/>
  <c r="R78" i="10"/>
  <c r="Q78" i="10"/>
  <c r="J78" i="10"/>
  <c r="I78" i="10"/>
  <c r="H78" i="10"/>
  <c r="R77" i="10"/>
  <c r="Q77" i="10"/>
  <c r="J77" i="10"/>
  <c r="I77" i="10"/>
  <c r="H77" i="10"/>
  <c r="R76" i="10"/>
  <c r="Q76" i="10"/>
  <c r="J76" i="10"/>
  <c r="I76" i="10"/>
  <c r="H76" i="10"/>
  <c r="R75" i="10"/>
  <c r="Q75" i="10"/>
  <c r="J75" i="10"/>
  <c r="I75" i="10"/>
  <c r="H75" i="10"/>
  <c r="R74" i="10"/>
  <c r="Q74" i="10"/>
  <c r="J74" i="10"/>
  <c r="I74" i="10"/>
  <c r="H74" i="10"/>
  <c r="R73" i="10"/>
  <c r="Q73" i="10"/>
  <c r="J73" i="10"/>
  <c r="I73" i="10"/>
  <c r="H73" i="10"/>
  <c r="R72" i="10"/>
  <c r="Q72" i="10"/>
  <c r="J72" i="10"/>
  <c r="I72" i="10"/>
  <c r="H72" i="10"/>
  <c r="R71" i="10"/>
  <c r="Q71" i="10"/>
  <c r="J71" i="10"/>
  <c r="I71" i="10"/>
  <c r="H71" i="10"/>
  <c r="R70" i="10"/>
  <c r="Q70" i="10"/>
  <c r="J70" i="10"/>
  <c r="I70" i="10"/>
  <c r="H70" i="10"/>
  <c r="R69" i="10"/>
  <c r="Q69" i="10"/>
  <c r="J69" i="10"/>
  <c r="I69" i="10"/>
  <c r="H69" i="10"/>
  <c r="R68" i="10"/>
  <c r="Q68" i="10"/>
  <c r="J68" i="10"/>
  <c r="I68" i="10"/>
  <c r="H68" i="10"/>
  <c r="R67" i="10"/>
  <c r="Q67" i="10"/>
  <c r="J67" i="10"/>
  <c r="I67" i="10"/>
  <c r="H67" i="10"/>
  <c r="R65" i="10"/>
  <c r="Q65" i="10"/>
  <c r="J65" i="10"/>
  <c r="I65" i="10"/>
  <c r="H65" i="10"/>
  <c r="R64" i="10"/>
  <c r="Q64" i="10"/>
  <c r="J64" i="10"/>
  <c r="I64" i="10"/>
  <c r="H64" i="10"/>
  <c r="R63" i="10"/>
  <c r="Q63" i="10"/>
  <c r="J63" i="10"/>
  <c r="I63" i="10"/>
  <c r="H63" i="10"/>
  <c r="R61" i="10"/>
  <c r="Q61" i="10"/>
  <c r="J61" i="10"/>
  <c r="I61" i="10"/>
  <c r="H61" i="10"/>
  <c r="R60" i="10"/>
  <c r="Q60" i="10"/>
  <c r="J60" i="10"/>
  <c r="I60" i="10"/>
  <c r="H60" i="10"/>
  <c r="R59" i="10"/>
  <c r="Q59" i="10"/>
  <c r="J59" i="10"/>
  <c r="I59" i="10"/>
  <c r="H59" i="10"/>
  <c r="R58" i="10"/>
  <c r="Q58" i="10"/>
  <c r="J58" i="10"/>
  <c r="I58" i="10"/>
  <c r="H58" i="10"/>
  <c r="R57" i="10"/>
  <c r="Q57" i="10"/>
  <c r="J57" i="10"/>
  <c r="I57" i="10"/>
  <c r="H57" i="10"/>
  <c r="R56" i="10"/>
  <c r="Q56" i="10"/>
  <c r="J56" i="10"/>
  <c r="I56" i="10"/>
  <c r="H56" i="10"/>
  <c r="R55" i="10"/>
  <c r="Q55" i="10"/>
  <c r="J55" i="10"/>
  <c r="I55" i="10"/>
  <c r="H55" i="10"/>
  <c r="R54" i="10"/>
  <c r="Q54" i="10"/>
  <c r="J54" i="10"/>
  <c r="I54" i="10"/>
  <c r="H54" i="10"/>
  <c r="R53" i="10"/>
  <c r="Q53" i="10"/>
  <c r="J53" i="10"/>
  <c r="I53" i="10"/>
  <c r="H53" i="10"/>
  <c r="R52" i="10"/>
  <c r="Q52" i="10"/>
  <c r="J52" i="10"/>
  <c r="I52" i="10"/>
  <c r="H52" i="10"/>
  <c r="R51" i="10"/>
  <c r="Q51" i="10"/>
  <c r="J51" i="10"/>
  <c r="I51" i="10"/>
  <c r="H51" i="10"/>
  <c r="R50" i="10"/>
  <c r="Q50" i="10"/>
  <c r="J50" i="10"/>
  <c r="I50" i="10"/>
  <c r="H50" i="10"/>
  <c r="R48" i="10"/>
  <c r="Q48" i="10"/>
  <c r="J48" i="10"/>
  <c r="I48" i="10"/>
  <c r="H48" i="10"/>
  <c r="R46" i="10"/>
  <c r="Q46" i="10"/>
  <c r="J46" i="10"/>
  <c r="I46" i="10"/>
  <c r="H46" i="10"/>
  <c r="R45" i="10"/>
  <c r="Q45" i="10"/>
  <c r="J45" i="10"/>
  <c r="I45" i="10"/>
  <c r="H45" i="10"/>
  <c r="R44" i="10"/>
  <c r="Q44" i="10"/>
  <c r="J44" i="10"/>
  <c r="I44" i="10"/>
  <c r="H44" i="10"/>
  <c r="R43" i="10"/>
  <c r="Q43" i="10"/>
  <c r="J43" i="10"/>
  <c r="I43" i="10"/>
  <c r="H43" i="10"/>
  <c r="R42" i="10"/>
  <c r="Q42" i="10"/>
  <c r="J42" i="10"/>
  <c r="I42" i="10"/>
  <c r="H42" i="10"/>
  <c r="R41" i="10"/>
  <c r="Q41" i="10"/>
  <c r="J41" i="10"/>
  <c r="I41" i="10"/>
  <c r="H41" i="10"/>
  <c r="R40" i="10"/>
  <c r="Q40" i="10"/>
  <c r="J40" i="10"/>
  <c r="I40" i="10"/>
  <c r="H40" i="10"/>
  <c r="R39" i="10"/>
  <c r="Q39" i="10"/>
  <c r="J39" i="10"/>
  <c r="I39" i="10"/>
  <c r="H39" i="10"/>
  <c r="R38" i="10"/>
  <c r="Q38" i="10"/>
  <c r="J38" i="10"/>
  <c r="I38" i="10"/>
  <c r="H38" i="10"/>
  <c r="R37" i="10"/>
  <c r="Q37" i="10"/>
  <c r="J37" i="10"/>
  <c r="I37" i="10"/>
  <c r="H37" i="10"/>
  <c r="R36" i="10"/>
  <c r="Q36" i="10"/>
  <c r="J36" i="10"/>
  <c r="I36" i="10"/>
  <c r="H36" i="10"/>
  <c r="R35" i="10"/>
  <c r="Q35" i="10"/>
  <c r="J35" i="10"/>
  <c r="I35" i="10"/>
  <c r="H35" i="10"/>
  <c r="R34" i="10"/>
  <c r="Q34" i="10"/>
  <c r="J34" i="10"/>
  <c r="I34" i="10"/>
  <c r="H34" i="10"/>
  <c r="R33" i="10"/>
  <c r="Q33" i="10"/>
  <c r="J33" i="10"/>
  <c r="I33" i="10"/>
  <c r="H33" i="10"/>
  <c r="R32" i="10"/>
  <c r="Q32" i="10"/>
  <c r="J32" i="10"/>
  <c r="I32" i="10"/>
  <c r="H32" i="10"/>
  <c r="R31" i="10"/>
  <c r="Q31" i="10"/>
  <c r="J31" i="10"/>
  <c r="I31" i="10"/>
  <c r="H31" i="10"/>
  <c r="R30" i="10"/>
  <c r="Q30" i="10"/>
  <c r="J30" i="10"/>
  <c r="I30" i="10"/>
  <c r="H30" i="10"/>
  <c r="R29" i="10"/>
  <c r="Q29" i="10"/>
  <c r="J29" i="10"/>
  <c r="I29" i="10"/>
  <c r="H29" i="10"/>
  <c r="R28" i="10"/>
  <c r="Q28" i="10"/>
  <c r="J28" i="10"/>
  <c r="I28" i="10"/>
  <c r="H28" i="10"/>
  <c r="R27" i="10"/>
  <c r="Q27" i="10"/>
  <c r="J27" i="10"/>
  <c r="I27" i="10"/>
  <c r="H27" i="10"/>
  <c r="R26" i="10"/>
  <c r="Q26" i="10"/>
  <c r="J26" i="10"/>
  <c r="I26" i="10"/>
  <c r="H26" i="10"/>
  <c r="R25" i="10"/>
  <c r="Q25" i="10"/>
  <c r="J25" i="10"/>
  <c r="I25" i="10"/>
  <c r="H25" i="10"/>
  <c r="R24" i="10"/>
  <c r="Q24" i="10"/>
  <c r="J24" i="10"/>
  <c r="I24" i="10"/>
  <c r="H24" i="10"/>
  <c r="R23" i="10"/>
  <c r="Q23" i="10"/>
  <c r="J23" i="10"/>
  <c r="I23" i="10"/>
  <c r="H23" i="10"/>
  <c r="R22" i="10"/>
  <c r="Q22" i="10"/>
  <c r="J22" i="10"/>
  <c r="I22" i="10"/>
  <c r="H22" i="10"/>
  <c r="R21" i="10"/>
  <c r="Q21" i="10"/>
  <c r="J21" i="10"/>
  <c r="I21" i="10"/>
  <c r="H21" i="10"/>
  <c r="R20" i="10"/>
  <c r="Q20" i="10"/>
  <c r="J20" i="10"/>
  <c r="I20" i="10"/>
  <c r="H20" i="10"/>
  <c r="R19" i="10"/>
  <c r="Q19" i="10"/>
  <c r="J19" i="10"/>
  <c r="I19" i="10"/>
  <c r="H19" i="10"/>
  <c r="R18" i="10"/>
  <c r="Q18" i="10"/>
  <c r="J18" i="10"/>
  <c r="I18" i="10"/>
  <c r="H18" i="10"/>
  <c r="R17" i="10"/>
  <c r="Q17" i="10"/>
  <c r="J17" i="10"/>
  <c r="I17" i="10"/>
  <c r="H17" i="10"/>
  <c r="R16" i="10"/>
  <c r="Q16" i="10"/>
  <c r="J16" i="10"/>
  <c r="I16" i="10"/>
  <c r="H16" i="10"/>
  <c r="R14" i="10"/>
  <c r="Q14" i="10"/>
  <c r="J14" i="10"/>
  <c r="I14" i="10"/>
  <c r="H14" i="10"/>
  <c r="R12" i="10"/>
  <c r="Q12" i="10"/>
  <c r="J12" i="10"/>
  <c r="I12" i="10"/>
  <c r="H12" i="10"/>
  <c r="O40" i="10"/>
  <c r="P40" i="10" s="1"/>
  <c r="O42" i="10"/>
  <c r="P42" i="10" s="1"/>
  <c r="O46" i="10"/>
  <c r="P46" i="10" s="1"/>
  <c r="O48" i="10"/>
  <c r="P48" i="10" s="1"/>
  <c r="O54" i="10"/>
  <c r="P54" i="10" s="1"/>
  <c r="O56" i="10"/>
  <c r="P56" i="10" s="1"/>
  <c r="O59" i="10"/>
  <c r="P59" i="10" s="1"/>
  <c r="O61" i="10"/>
  <c r="P61" i="10" s="1"/>
  <c r="O63" i="10"/>
  <c r="P63" i="10" s="1"/>
  <c r="O64" i="10"/>
  <c r="P64" i="10" s="1"/>
  <c r="O67" i="10"/>
  <c r="P67" i="10" s="1"/>
  <c r="O69" i="10"/>
  <c r="P69" i="10" s="1"/>
  <c r="O70" i="10"/>
  <c r="P70" i="10" s="1"/>
  <c r="O75" i="10"/>
  <c r="P75" i="10" s="1"/>
  <c r="O76" i="10"/>
  <c r="P76" i="10" s="1"/>
  <c r="O77" i="10"/>
  <c r="P77" i="10" s="1"/>
  <c r="O78" i="10"/>
  <c r="P78" i="10" s="1"/>
  <c r="O84" i="10"/>
  <c r="P84" i="10" s="1"/>
  <c r="O86" i="10"/>
  <c r="P86" i="10" s="1"/>
  <c r="O88" i="10"/>
  <c r="P88" i="10" s="1"/>
  <c r="O91" i="10"/>
  <c r="P91" i="10" s="1"/>
  <c r="O92" i="10"/>
  <c r="P92" i="10" s="1"/>
  <c r="O93" i="10"/>
  <c r="P93" i="10" s="1"/>
  <c r="O94" i="10"/>
  <c r="P94" i="10" s="1"/>
  <c r="O100" i="10"/>
  <c r="P100" i="10" s="1"/>
  <c r="O107" i="10"/>
  <c r="P107" i="10" s="1"/>
  <c r="O108" i="10"/>
  <c r="P108" i="10" s="1"/>
  <c r="O109" i="10"/>
  <c r="P109" i="10" s="1"/>
  <c r="O110" i="10"/>
  <c r="P110" i="10" s="1"/>
  <c r="O113" i="10"/>
  <c r="P113" i="10" s="1"/>
  <c r="O115" i="10"/>
  <c r="P115" i="10" s="1"/>
  <c r="O118" i="10"/>
  <c r="P118" i="10" s="1"/>
  <c r="O123" i="10"/>
  <c r="P123" i="10" s="1"/>
  <c r="O124" i="10"/>
  <c r="P124" i="10" s="1"/>
  <c r="O125" i="10"/>
  <c r="P125" i="10" s="1"/>
  <c r="O126" i="10"/>
  <c r="P126" i="10" s="1"/>
  <c r="O127" i="10"/>
  <c r="P127" i="10" s="1"/>
  <c r="O137" i="10"/>
  <c r="P137" i="10" s="1"/>
  <c r="O139" i="10"/>
  <c r="P139" i="10" s="1"/>
  <c r="O141" i="10"/>
  <c r="P141" i="10" s="1"/>
  <c r="O142" i="10"/>
  <c r="P142" i="10" s="1"/>
  <c r="O143" i="10"/>
  <c r="P143" i="10" s="1"/>
  <c r="O144" i="10"/>
  <c r="P144" i="10" s="1"/>
  <c r="O145" i="10"/>
  <c r="P145" i="10" s="1"/>
  <c r="O149" i="10"/>
  <c r="P149" i="10" s="1"/>
  <c r="O150" i="10"/>
  <c r="P150" i="10" s="1"/>
  <c r="O151" i="10"/>
  <c r="P151" i="10" s="1"/>
  <c r="O155" i="10"/>
  <c r="P155" i="10" s="1"/>
  <c r="O156" i="10"/>
  <c r="P156" i="10" s="1"/>
  <c r="O157" i="10"/>
  <c r="P157" i="10" s="1"/>
  <c r="O158" i="10"/>
  <c r="P158" i="10" s="1"/>
  <c r="O159" i="10"/>
  <c r="P159" i="10" s="1"/>
  <c r="O161" i="10"/>
  <c r="P161" i="10" s="1"/>
  <c r="N147" i="10" l="1"/>
  <c r="O147" i="10" s="1"/>
  <c r="P147" i="10" s="1"/>
  <c r="O58" i="10"/>
  <c r="P58" i="10" s="1"/>
  <c r="O50" i="10"/>
  <c r="P50" i="10" s="1"/>
  <c r="O116" i="10"/>
  <c r="P116" i="10" s="1"/>
  <c r="O57" i="10"/>
  <c r="P57" i="10" s="1"/>
  <c r="O138" i="10"/>
  <c r="P138" i="10" s="1"/>
  <c r="O134" i="10"/>
  <c r="P134" i="10" s="1"/>
  <c r="O121" i="10"/>
  <c r="P121" i="10" s="1"/>
  <c r="O41" i="10"/>
  <c r="P41" i="10" s="1"/>
  <c r="O98" i="10"/>
  <c r="P98" i="10" s="1"/>
  <c r="O53" i="10"/>
  <c r="P53" i="10" s="1"/>
  <c r="O106" i="10"/>
  <c r="P106" i="10" s="1"/>
  <c r="O154" i="10"/>
  <c r="P154" i="10" s="1"/>
  <c r="N33" i="10"/>
  <c r="O33" i="10" s="1"/>
  <c r="P33" i="10" s="1"/>
  <c r="O90" i="10"/>
  <c r="P90" i="10" s="1"/>
  <c r="O152" i="10"/>
  <c r="P152" i="10" s="1"/>
  <c r="N122" i="10"/>
  <c r="O122" i="10" s="1"/>
  <c r="P122" i="10" s="1"/>
  <c r="N105" i="10"/>
  <c r="O105" i="10"/>
  <c r="P105" i="10" s="1"/>
  <c r="M19" i="10"/>
  <c r="N19" i="10"/>
  <c r="M38" i="10"/>
  <c r="N38" i="10"/>
  <c r="O38" i="10" s="1"/>
  <c r="P38" i="10" s="1"/>
  <c r="M18" i="10"/>
  <c r="N18" i="10"/>
  <c r="O18" i="10" s="1"/>
  <c r="P18" i="10" s="1"/>
  <c r="M12" i="10"/>
  <c r="N12" i="10" s="1"/>
  <c r="M25" i="10"/>
  <c r="N26" i="10"/>
  <c r="O26" i="10" s="1"/>
  <c r="P26" i="10" s="1"/>
  <c r="N16" i="10"/>
  <c r="O16" i="10" s="1"/>
  <c r="P16" i="10" s="1"/>
  <c r="N21" i="10"/>
  <c r="O21" i="10"/>
  <c r="P21" i="10" s="1"/>
  <c r="N32" i="10"/>
  <c r="O32" i="10" s="1"/>
  <c r="P32" i="10" s="1"/>
  <c r="N39" i="10"/>
  <c r="O39" i="10"/>
  <c r="P39" i="10" s="1"/>
  <c r="O27" i="10"/>
  <c r="P27" i="10" s="1"/>
  <c r="O44" i="10"/>
  <c r="P44" i="10" s="1"/>
  <c r="N30" i="10"/>
  <c r="O30" i="10" s="1"/>
  <c r="P30" i="10" s="1"/>
  <c r="N24" i="10"/>
  <c r="O24" i="10" s="1"/>
  <c r="O19" i="10"/>
  <c r="P19" i="10" s="1"/>
  <c r="N29" i="10"/>
  <c r="O29" i="10" s="1"/>
  <c r="P29" i="10" s="1"/>
  <c r="P102" i="10"/>
  <c r="O73" i="10"/>
  <c r="P73" i="10" s="1"/>
  <c r="N35" i="10"/>
  <c r="O35" i="10" s="1"/>
  <c r="P35" i="10" s="1"/>
  <c r="N23" i="10"/>
  <c r="N17" i="10"/>
  <c r="O17" i="10" s="1"/>
  <c r="P17" i="10" s="1"/>
  <c r="O31" i="10"/>
  <c r="P31" i="10" s="1"/>
  <c r="P22" i="10"/>
  <c r="O55" i="10"/>
  <c r="P55" i="10" s="1"/>
  <c r="N28" i="10"/>
  <c r="O28" i="10" s="1"/>
  <c r="P28" i="10" s="1"/>
  <c r="N34" i="10"/>
  <c r="O34" i="10" s="1"/>
  <c r="P34" i="10" s="1"/>
  <c r="N36" i="10"/>
  <c r="O36" i="10" s="1"/>
  <c r="O97" i="10"/>
  <c r="P97" i="10" s="1"/>
  <c r="O81" i="10"/>
  <c r="P81" i="10" s="1"/>
  <c r="O45" i="10"/>
  <c r="P45" i="10" s="1"/>
  <c r="O130" i="10"/>
  <c r="P130" i="10" s="1"/>
  <c r="O79" i="10"/>
  <c r="P79" i="10" s="1"/>
  <c r="P148" i="10"/>
  <c r="O146" i="10"/>
  <c r="P146" i="10" s="1"/>
  <c r="P131" i="10"/>
  <c r="O103" i="10"/>
  <c r="P103" i="10" s="1"/>
  <c r="O87" i="10"/>
  <c r="P87" i="10" s="1"/>
  <c r="N20" i="10"/>
  <c r="O20" i="10" s="1"/>
  <c r="N37" i="10"/>
  <c r="A64" i="4"/>
  <c r="O12" i="10" l="1"/>
  <c r="P12" i="10" s="1"/>
  <c r="N25" i="10"/>
  <c r="O25" i="10" s="1"/>
  <c r="P25" i="10" s="1"/>
  <c r="P24" i="10"/>
  <c r="P20" i="10"/>
  <c r="O23" i="10"/>
  <c r="P23" i="10" s="1"/>
  <c r="P36" i="10"/>
  <c r="O37" i="10"/>
  <c r="P37" i="10" s="1"/>
  <c r="A16" i="5"/>
  <c r="F10" i="4"/>
  <c r="A25" i="3"/>
  <c r="F10" i="3"/>
  <c r="F10" i="2"/>
  <c r="A6" i="10" l="1"/>
</calcChain>
</file>

<file path=xl/sharedStrings.xml><?xml version="1.0" encoding="utf-8"?>
<sst xmlns="http://schemas.openxmlformats.org/spreadsheetml/2006/main" count="1524" uniqueCount="557">
  <si>
    <t>Miles de millones de pesos</t>
  </si>
  <si>
    <t>Concepto</t>
  </si>
  <si>
    <t>Aforo</t>
  </si>
  <si>
    <t>Recaudo</t>
  </si>
  <si>
    <t>Aforo menos Recaudo</t>
  </si>
  <si>
    <t>Porcentaje de 
ejecución</t>
  </si>
  <si>
    <t>Inicial</t>
  </si>
  <si>
    <t>Modificación</t>
  </si>
  <si>
    <t>Vigente</t>
  </si>
  <si>
    <t>(1)</t>
  </si>
  <si>
    <t>(2)</t>
  </si>
  <si>
    <t>(3)=(1+2)</t>
  </si>
  <si>
    <t>(4)</t>
  </si>
  <si>
    <t>(5)=(3-4)</t>
  </si>
  <si>
    <t>(6)=(4/3)</t>
  </si>
  <si>
    <t>Ingresos del Presupuesto Nacional</t>
  </si>
  <si>
    <t>Ingresos Corrientes de la Nación</t>
  </si>
  <si>
    <t>Recursos de Capital de la Nación</t>
  </si>
  <si>
    <t>Fondos Especiales de la Nación</t>
  </si>
  <si>
    <t>Contribuciones Parafiscales de la Nación</t>
  </si>
  <si>
    <t>Ingresos de los Establecimientos Públicos</t>
  </si>
  <si>
    <t xml:space="preserve">Ingresos Corrientes </t>
  </si>
  <si>
    <t>Recursos de Capital</t>
  </si>
  <si>
    <t>Fondos Especiales Establecimientos Públicos</t>
  </si>
  <si>
    <t>Contribuciones Parafiscales de los Establecimientos Públicos</t>
  </si>
  <si>
    <t>TOTAL INGRESOS DEL PGN</t>
  </si>
  <si>
    <t>Ingresos Tributarios</t>
  </si>
  <si>
    <t>Impuestos Directos</t>
  </si>
  <si>
    <t xml:space="preserve">Impuesto sobre la Renta y Complementarios </t>
  </si>
  <si>
    <t>Impuesto al Patrimonio</t>
  </si>
  <si>
    <t>Impuesto a la Riqueza</t>
  </si>
  <si>
    <t>Impuesto de Normalización Tributaria</t>
  </si>
  <si>
    <t>Impuesto simple</t>
  </si>
  <si>
    <t>Impuestos Indirectos internos</t>
  </si>
  <si>
    <t>Impuesto Sobre las Ventas 1/</t>
  </si>
  <si>
    <t>Impuesto de Timbre Nacional</t>
  </si>
  <si>
    <t>Impuesto de Timbre Nacional Sobre Salidas al Exterior</t>
  </si>
  <si>
    <t>Impuesto a la Explotación de Oro, Plata y Platino</t>
  </si>
  <si>
    <t>Gravamen a los Movimientos Financieros</t>
  </si>
  <si>
    <t>Impuesto al Turismo</t>
  </si>
  <si>
    <t>Impuesto Nacional al Consumo</t>
  </si>
  <si>
    <t>Impuesto Nacional a la Gasolina y al ACPM</t>
  </si>
  <si>
    <t>Impuesto Nacional al Carbono</t>
  </si>
  <si>
    <t>Impuesto a Productos Comestibles Ultra Procesados Industrialmente</t>
  </si>
  <si>
    <t>Impuesto a Productos Plasticos de Un Solo Uso</t>
  </si>
  <si>
    <t>Impuesto a las Bebidas Ultra Procesadas Azucaradas</t>
  </si>
  <si>
    <t>Impuestos Indirectos externos (IVA Externo y Aduanas y Recargos) 1/</t>
  </si>
  <si>
    <t>impuesto sobre aduanas y recargos</t>
  </si>
  <si>
    <t>Impuesto sobre las Ventas (IVA Externo)</t>
  </si>
  <si>
    <t>Ingresos No Tributarios</t>
  </si>
  <si>
    <t>Otras Tasas, Multas y Otras Contribuciones</t>
  </si>
  <si>
    <t>TOTAL INGRESOS CORRIENTES DE LA NACIÓN</t>
  </si>
  <si>
    <t>N.A.: No Aplica</t>
  </si>
  <si>
    <t>Recursos de crédito interno</t>
  </si>
  <si>
    <t>Otros recursos de capital</t>
  </si>
  <si>
    <t>Recursos de crédito externo</t>
  </si>
  <si>
    <t>Dividendos y utilidades por otras inversiones de capital</t>
  </si>
  <si>
    <t>Recursos del balance</t>
  </si>
  <si>
    <t>Excedentes financieros</t>
  </si>
  <si>
    <t>Reintegros y otros recursos no apropiados</t>
  </si>
  <si>
    <t>Rendimientos financieros</t>
  </si>
  <si>
    <t>Recuperación de cartera – prestamos</t>
  </si>
  <si>
    <t>Transferencias de capital</t>
  </si>
  <si>
    <t>Disposición de activos</t>
  </si>
  <si>
    <t>TOTAL RECURSOS DE CAPITAL DE LA NACIÓN</t>
  </si>
  <si>
    <t>Fondo de Salud Policía Nacional</t>
  </si>
  <si>
    <t>Fondo de Solidaridad Pensional</t>
  </si>
  <si>
    <t>Fondo pensiones Telecom, Inravisión y Teleasociadas</t>
  </si>
  <si>
    <t>Escuelas Industriales e Institutos Técnicos</t>
  </si>
  <si>
    <t>Fondo para Defensa de Derechos e Intereses Colectivos</t>
  </si>
  <si>
    <t>TOTAL FONDOS ESPECIALES DE LA NACIÓN</t>
  </si>
  <si>
    <t>(6)=(2/1)</t>
  </si>
  <si>
    <t>Fondo de Prestaciones Sociales del Magisterio</t>
  </si>
  <si>
    <t xml:space="preserve">Contribución Espectáculos Públicos </t>
  </si>
  <si>
    <t>TOTAL CONTRIBUCIONES PARAFISCALES DE LA NACIÓN</t>
  </si>
  <si>
    <t>Millones de pesos</t>
  </si>
  <si>
    <t>Código</t>
  </si>
  <si>
    <t>Entidad</t>
  </si>
  <si>
    <t>02-09-00</t>
  </si>
  <si>
    <t>03-24-00</t>
  </si>
  <si>
    <t>04-02-00</t>
  </si>
  <si>
    <t>04-03-00</t>
  </si>
  <si>
    <t>05-03-00</t>
  </si>
  <si>
    <t>11-02-00</t>
  </si>
  <si>
    <t>11-04-00</t>
  </si>
  <si>
    <t>12-04-00</t>
  </si>
  <si>
    <t>12-08-00</t>
  </si>
  <si>
    <t>13-09-00</t>
  </si>
  <si>
    <t>13-10-00</t>
  </si>
  <si>
    <t>13-13-00</t>
  </si>
  <si>
    <t>15-03-00</t>
  </si>
  <si>
    <t>15-07-00</t>
  </si>
  <si>
    <t>15-08-00</t>
  </si>
  <si>
    <t>15-10-00</t>
  </si>
  <si>
    <t>15-11-00</t>
  </si>
  <si>
    <t>15-12-01</t>
  </si>
  <si>
    <t>15-16-00</t>
  </si>
  <si>
    <t>15-19-00</t>
  </si>
  <si>
    <t>15-20-00</t>
  </si>
  <si>
    <t>17-02-00</t>
  </si>
  <si>
    <t>17-15-00</t>
  </si>
  <si>
    <t>17-17-00</t>
  </si>
  <si>
    <t>17-18-00</t>
  </si>
  <si>
    <t>19-03-00</t>
  </si>
  <si>
    <t>19-10-00</t>
  </si>
  <si>
    <t>19-12-00</t>
  </si>
  <si>
    <t>19-13-01</t>
  </si>
  <si>
    <t>19-14-01</t>
  </si>
  <si>
    <t>19-14-02</t>
  </si>
  <si>
    <t>21-03-00</t>
  </si>
  <si>
    <t>21-09-00</t>
  </si>
  <si>
    <t>21-10-00</t>
  </si>
  <si>
    <t>21-11-00</t>
  </si>
  <si>
    <t>21-12-00</t>
  </si>
  <si>
    <t>22-34-00</t>
  </si>
  <si>
    <t>22-38-00</t>
  </si>
  <si>
    <t>22-39-00</t>
  </si>
  <si>
    <t>22-41-00</t>
  </si>
  <si>
    <t>22-42-00</t>
  </si>
  <si>
    <t>23-06-00</t>
  </si>
  <si>
    <t>23-08-00</t>
  </si>
  <si>
    <t>23-09-00</t>
  </si>
  <si>
    <t>23-11-00</t>
  </si>
  <si>
    <t>23-12-00</t>
  </si>
  <si>
    <t>24-02-00</t>
  </si>
  <si>
    <t>24-12-00</t>
  </si>
  <si>
    <t>24-13-00</t>
  </si>
  <si>
    <t>24-16-00</t>
  </si>
  <si>
    <t>24-17-00</t>
  </si>
  <si>
    <t>26-02-00</t>
  </si>
  <si>
    <t>28-02-00</t>
  </si>
  <si>
    <t>28-03-00</t>
  </si>
  <si>
    <t>29-02-00</t>
  </si>
  <si>
    <t>29-04-00</t>
  </si>
  <si>
    <t>32-02-00</t>
  </si>
  <si>
    <t>32-04-01</t>
  </si>
  <si>
    <t>33-04-00</t>
  </si>
  <si>
    <t>33-05-00</t>
  </si>
  <si>
    <t>33-07-00</t>
  </si>
  <si>
    <t>35-02-00</t>
  </si>
  <si>
    <t>35-03-00</t>
  </si>
  <si>
    <t>35-04-00</t>
  </si>
  <si>
    <t>35-05-00</t>
  </si>
  <si>
    <t>36-02-00</t>
  </si>
  <si>
    <t>37-08-00</t>
  </si>
  <si>
    <t>38-01-00</t>
  </si>
  <si>
    <t>41-04-00</t>
  </si>
  <si>
    <t>46-02-00</t>
  </si>
  <si>
    <t>46-03-00</t>
  </si>
  <si>
    <t>46-04-00</t>
  </si>
  <si>
    <t>TOTAL INGRESOS DE LOS ESTABLECIMIENTOS PÚBLICOS</t>
  </si>
  <si>
    <t/>
  </si>
  <si>
    <t>I - INGRESOS DEL PRESUPUESTO NACIONAL</t>
  </si>
  <si>
    <t>1.0.00   INGRESOS CORRIENTES DE LA NACIÓN</t>
  </si>
  <si>
    <t>1.0.00.1      INGRESOS CORRIENTES</t>
  </si>
  <si>
    <t>1.0.00.1.01</t>
  </si>
  <si>
    <t xml:space="preserve">1.0.00.1.01.1      </t>
  </si>
  <si>
    <t>NUMERAL 0001</t>
  </si>
  <si>
    <t>NUMERAL 0005</t>
  </si>
  <si>
    <t>NUMERAL 0008</t>
  </si>
  <si>
    <t>NUMERAL 0010</t>
  </si>
  <si>
    <t>NUMERAL 0012</t>
  </si>
  <si>
    <t xml:space="preserve">1.0.00.1.01.2      </t>
  </si>
  <si>
    <t>NUMERAL 0002</t>
  </si>
  <si>
    <t>NUMERAL 0003</t>
  </si>
  <si>
    <t>NUMERAL 0004</t>
  </si>
  <si>
    <t>NUMERAL 0006</t>
  </si>
  <si>
    <t>NUMERAL 0007</t>
  </si>
  <si>
    <t>NUMERAL 0009</t>
  </si>
  <si>
    <t>NUMERAL 0014</t>
  </si>
  <si>
    <t>NUMERAL 0015</t>
  </si>
  <si>
    <t>NUMERAL 0017</t>
  </si>
  <si>
    <t>NUMERAL 0018</t>
  </si>
  <si>
    <t>NUMERAL 0019</t>
  </si>
  <si>
    <t>1.0.00.1.02</t>
  </si>
  <si>
    <t xml:space="preserve">1.0.00.1.02.1      </t>
  </si>
  <si>
    <t xml:space="preserve">1.0.00.1.02.2      </t>
  </si>
  <si>
    <t xml:space="preserve">1.0.00.1.02.3      </t>
  </si>
  <si>
    <t xml:space="preserve">1.0.00.1.02.5      </t>
  </si>
  <si>
    <t xml:space="preserve">1.0.00.1.02.6      </t>
  </si>
  <si>
    <t>2.0.00   RECURSOS DE CAPITAL DE LA NACIÓN</t>
  </si>
  <si>
    <t>2.0.00.2      RECURSOS DE CAPITAL</t>
  </si>
  <si>
    <t>2.0.00.2.01</t>
  </si>
  <si>
    <t>2.0.00.2.02</t>
  </si>
  <si>
    <t>2.0.00.2.03</t>
  </si>
  <si>
    <t>2.0.00.2.05</t>
  </si>
  <si>
    <t>2.0.00.2.06</t>
  </si>
  <si>
    <t>2.0.00.2.07</t>
  </si>
  <si>
    <t>2.0.00.2.08</t>
  </si>
  <si>
    <t>2.0.00.2.09</t>
  </si>
  <si>
    <t>2.0.00.2.10</t>
  </si>
  <si>
    <t>2.0.00.2.13</t>
  </si>
  <si>
    <t>2.0.00.2.14</t>
  </si>
  <si>
    <t>5.0   CONTRIBUCIONES PARAFISCALES DE LA NACIÓN</t>
  </si>
  <si>
    <t>6.0   FONDOS ESPECIALES DE LA NACIÓN</t>
  </si>
  <si>
    <t>NUMERAL 0013</t>
  </si>
  <si>
    <t>NUMERAL 0021</t>
  </si>
  <si>
    <t>NUMERAL 0022</t>
  </si>
  <si>
    <t>NUMERAL 0024</t>
  </si>
  <si>
    <t>NUMERAL 0025</t>
  </si>
  <si>
    <t>NUMERAL 0031</t>
  </si>
  <si>
    <t>NUMERAL 0033</t>
  </si>
  <si>
    <t>NUMERAL 0034</t>
  </si>
  <si>
    <t>NUMERAL 0035</t>
  </si>
  <si>
    <t>NUMERAL 0036</t>
  </si>
  <si>
    <t>NUMERAL 0039</t>
  </si>
  <si>
    <t>NUMERAL 0040</t>
  </si>
  <si>
    <t>NUMERAL 0041</t>
  </si>
  <si>
    <t>NUMERAL 0042</t>
  </si>
  <si>
    <t>NUMERAL 0043</t>
  </si>
  <si>
    <t>NUMERAL 0046</t>
  </si>
  <si>
    <t>NUMERAL 0049</t>
  </si>
  <si>
    <t>NUMERAL 0050</t>
  </si>
  <si>
    <t>NUMERAL 0051</t>
  </si>
  <si>
    <t>NUMERAL 0052</t>
  </si>
  <si>
    <t>NUMERAL 0053</t>
  </si>
  <si>
    <t>NUMERAL 0055</t>
  </si>
  <si>
    <t>NUMERAL 0056</t>
  </si>
  <si>
    <t>NUMERAL 0057</t>
  </si>
  <si>
    <t>NUMERAL 0059</t>
  </si>
  <si>
    <t>NUMERAL 0061</t>
  </si>
  <si>
    <t>NUMERAL 0062</t>
  </si>
  <si>
    <t>NUMERAL 0063</t>
  </si>
  <si>
    <t>NUMERAL 0066</t>
  </si>
  <si>
    <t>NUMERAL 0067</t>
  </si>
  <si>
    <t>NUMERAL 0069</t>
  </si>
  <si>
    <t>NUMERAL 0070</t>
  </si>
  <si>
    <t>NUMERAL 0071</t>
  </si>
  <si>
    <t>NUMERAL 0074</t>
  </si>
  <si>
    <t>NUMERAL 0075</t>
  </si>
  <si>
    <t>NUMERAL 0077</t>
  </si>
  <si>
    <t>NUMERAL 0080</t>
  </si>
  <si>
    <t>NUMERAL 0081</t>
  </si>
  <si>
    <t>NUMERAL 0084</t>
  </si>
  <si>
    <t>NUMERAL 0085</t>
  </si>
  <si>
    <t>NUMERAL 0086</t>
  </si>
  <si>
    <t>II - INGRESOS DE LOS ESTABLECIMIENTOS PUBLICOS</t>
  </si>
  <si>
    <t>3.1.01.1   INGRESOS CORRIENTES</t>
  </si>
  <si>
    <t>3.1.01.1.02</t>
  </si>
  <si>
    <t xml:space="preserve">3.1.01.1.02.1      </t>
  </si>
  <si>
    <t xml:space="preserve">3.1.01.1.02.2      </t>
  </si>
  <si>
    <t xml:space="preserve">3.1.01.1.02.3      </t>
  </si>
  <si>
    <t xml:space="preserve">3.1.01.1.02.4      </t>
  </si>
  <si>
    <t xml:space="preserve">3.1.01.1.02.5      </t>
  </si>
  <si>
    <t xml:space="preserve">3.1.01.1.02.6      </t>
  </si>
  <si>
    <t>3.1.01.2   RECURSOS DE CAPITAL</t>
  </si>
  <si>
    <t>3.1.01.2.01</t>
  </si>
  <si>
    <t>3.1.01.2.02</t>
  </si>
  <si>
    <t>3.1.01.2.03</t>
  </si>
  <si>
    <t>3.1.01.2.05</t>
  </si>
  <si>
    <t>3.1.01.2.07</t>
  </si>
  <si>
    <t>3.1.01.2.08</t>
  </si>
  <si>
    <t>3.1.01.2.09</t>
  </si>
  <si>
    <t>3.1.01.2.10</t>
  </si>
  <si>
    <t>3.1.01.2.12</t>
  </si>
  <si>
    <t>3.1.01.2.13</t>
  </si>
  <si>
    <t>TOTAL PRESUPUESTO DE RENTAS Y RECURSOS DE CAPITAL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</si>
  <si>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En aforo del Impuesto sobre las ventas (IVA) se desagrega en interno y externo de acuerdo con la estimación del Plan Financiero. Enel registro del sistema el recaudo en IVA corresponde al interno, mientras que en el impuesto sobre aduanas y recargos se incluye IVA externo ya que el formulario de la DIAN no los desagrega. Para la presentación del cuadro se muestran por separado.</t>
    </r>
  </si>
  <si>
    <t>Fuente: Ministerio de Hacienda y Crédito Público. Ejecución de ingresos y gastos de las entidades del Presupuesto General de la Nación.</t>
  </si>
  <si>
    <t>Cuadro No. 2. Ejecución Ingresos Corrientes de la Nación</t>
  </si>
  <si>
    <t>Cuadro No. 3. Ejecución Recursos de Capital de la Nación</t>
  </si>
  <si>
    <t>Cuadro No. 5. Ejecución Contribuciones Parafiscales de la Nación</t>
  </si>
  <si>
    <t>Cuadro No. 7. Ejecución Detalle de la Composición del Presupuesto de Rentas del Presupuesto General de la Nación</t>
  </si>
  <si>
    <t>3.2      FONDOS ESPECIALES ESTABLECIMIENTOS PÚBLICOS</t>
  </si>
  <si>
    <t>3.3      CONTRIBUCIONES PARAFISCALES DE LOS ESTABLECIMIENTOS PÚBLICOS</t>
  </si>
  <si>
    <t>Unidad Administrativa Especial Migración Colombia</t>
  </si>
  <si>
    <t>Defensa Civil Colombiana, Guillermo León Valencia</t>
  </si>
  <si>
    <t>Fonpolicía - Gestión General</t>
  </si>
  <si>
    <t>Hospital Militar</t>
  </si>
  <si>
    <t>Servicio Geologico Colombiano</t>
  </si>
  <si>
    <t>Escuela Tecnologica Instituto Tecnico Central</t>
  </si>
  <si>
    <t>Fondo Nacional Ambiental - Gestion General</t>
  </si>
  <si>
    <t>Unidad Administrativa Especial Junta Central Contadores</t>
  </si>
  <si>
    <t>Instituto Colombiano Agropecuario (ICA)</t>
  </si>
  <si>
    <t>Instituto Geográfico Agustín Codazzi - IGAC</t>
  </si>
  <si>
    <t xml:space="preserve">  Ingresos Tributarios</t>
  </si>
  <si>
    <t>Impuesto Simple</t>
  </si>
  <si>
    <t>Impuestos Indirectos</t>
  </si>
  <si>
    <t>Iva Interno</t>
  </si>
  <si>
    <t>Iva Externo</t>
  </si>
  <si>
    <t xml:space="preserve">  Ingresos No Tributarios</t>
  </si>
  <si>
    <t>Contribuciones</t>
  </si>
  <si>
    <t>Transferencias Corrientes</t>
  </si>
  <si>
    <t xml:space="preserve">  Excedentes Financieros</t>
  </si>
  <si>
    <t xml:space="preserve">  Rendimientos Financieros</t>
  </si>
  <si>
    <t>Contribución Espectáculos Públicos (Art. 7 Ley 1493 De 2011)</t>
  </si>
  <si>
    <t>Contribución Entidades Vigiladas Contraloria General Nacion</t>
  </si>
  <si>
    <t>Contribución Entidades Vigiladas Superintendencia Subsidio Familiar</t>
  </si>
  <si>
    <t>Financiacion Sector Justicia</t>
  </si>
  <si>
    <t>Fondo Estupefacientes - Minsalud</t>
  </si>
  <si>
    <t>Fondos Internos Ministerio Defensa</t>
  </si>
  <si>
    <t>Fondos Internos Policia Nacional</t>
  </si>
  <si>
    <t>Fondo Salud Fuerzas Militares</t>
  </si>
  <si>
    <t>Fondo Compensacion Ambiental</t>
  </si>
  <si>
    <t>Fondo Subsidio Sobretasa Gasolina Ley 488/98</t>
  </si>
  <si>
    <t>Fondo Fonpet - Magisterio</t>
  </si>
  <si>
    <t>Fondos Ministerio Justicia</t>
  </si>
  <si>
    <t>Financiación Sector Justicia</t>
  </si>
  <si>
    <t>Fondo de Modernización, Descongestión y Bienestar de la Administración de la Justicia</t>
  </si>
  <si>
    <t xml:space="preserve">3.2.01 </t>
  </si>
  <si>
    <t>Fondo de Reparación de Victimas</t>
  </si>
  <si>
    <t xml:space="preserve">3.2.02 </t>
  </si>
  <si>
    <t>Fondo Emprender</t>
  </si>
  <si>
    <t xml:space="preserve">3.2.03 </t>
  </si>
  <si>
    <t>Fondo Nacional de Seguridad Vial</t>
  </si>
  <si>
    <t xml:space="preserve">3.2.05 </t>
  </si>
  <si>
    <t>Fondo Vivienda - SENA</t>
  </si>
  <si>
    <t xml:space="preserve">3.2.06 </t>
  </si>
  <si>
    <t>Fondo Vivienda - Superintendencia Notariado y Registro</t>
  </si>
  <si>
    <t xml:space="preserve">3.2.07 </t>
  </si>
  <si>
    <t>Fondo Industria de la Construcción FIC</t>
  </si>
  <si>
    <t xml:space="preserve">3.2.08 </t>
  </si>
  <si>
    <t>Fondo Notarias Decreto 1672 de 1997</t>
  </si>
  <si>
    <t xml:space="preserve">3.2.09 </t>
  </si>
  <si>
    <t>Fondos Inpec</t>
  </si>
  <si>
    <t xml:space="preserve">3.2.10 </t>
  </si>
  <si>
    <t>Fondo Contra la Explotación Sexual de Menores</t>
  </si>
  <si>
    <t xml:space="preserve">3.2.11 </t>
  </si>
  <si>
    <t>Fondo de Curadores Urbanos</t>
  </si>
  <si>
    <t xml:space="preserve">3.2.12 </t>
  </si>
  <si>
    <t>Fondo para la Administración de Bienes de la Fiscalía</t>
  </si>
  <si>
    <t>3.3.01.1.02.1</t>
  </si>
  <si>
    <t>3.3.01.1.02.1.02</t>
  </si>
  <si>
    <t>Contribuciones Inherentes a la Nómina</t>
  </si>
  <si>
    <t>3.3.01.1.02.1.02.01</t>
  </si>
  <si>
    <t>ICBF</t>
  </si>
  <si>
    <t>3.3.01.1.02.1.02.02</t>
  </si>
  <si>
    <t>SENA</t>
  </si>
  <si>
    <t>3.3.01.1.02.1.02.03</t>
  </si>
  <si>
    <t>ESAP</t>
  </si>
  <si>
    <t xml:space="preserve">Agencia Presidencial de Cooperacion Internacional de Colombia, APC - Colombia </t>
  </si>
  <si>
    <t>Superintendencia de Servicios Públicos Domiciliarios</t>
  </si>
  <si>
    <t>Escuela Superior de Administración Pública (ESAP)</t>
  </si>
  <si>
    <t>Fondo Rotatorio del Ministerio de Relaciones Exteriores</t>
  </si>
  <si>
    <t>Superintendencia de Notariado y Registro</t>
  </si>
  <si>
    <t>Instituto Nacional Penitenciario y Carcelario - INPEC</t>
  </si>
  <si>
    <t>Superintendencia de la Economía Solidaria</t>
  </si>
  <si>
    <t>Unidad Administrativa Especial Dirección de Impuestos y Aduanas Nacionales</t>
  </si>
  <si>
    <t>Superintendencia Financiera de Colombia</t>
  </si>
  <si>
    <t>Caja de Retiro de las Fuerzas Militares</t>
  </si>
  <si>
    <t>Instituto Casas Fiscales del Ejército</t>
  </si>
  <si>
    <t>Club Militar de Oficiales</t>
  </si>
  <si>
    <t>Caja de Sueldos de Retiro de la Policía Nacional</t>
  </si>
  <si>
    <t>Superintendencia de Vigilancia y Seguridad Privada</t>
  </si>
  <si>
    <t>Agencia Logística de las Fuerzas Militares</t>
  </si>
  <si>
    <t>Autoridad Nacional de Acuicultura y Pesca - Aunap</t>
  </si>
  <si>
    <t>Agencia Nacional de Tierras - ANT</t>
  </si>
  <si>
    <t>Agencia de Desarrollo Rural - ADR</t>
  </si>
  <si>
    <t>Instituto Nacional de Salud (INS)</t>
  </si>
  <si>
    <t>Superintendencia Nacional de Salud</t>
  </si>
  <si>
    <t>Instituto Nacional de Vigilancia de Medicamentos y Alimentos - INVIMA</t>
  </si>
  <si>
    <t>Fondo de Previsión Social del Congreso - Pensiones</t>
  </si>
  <si>
    <t xml:space="preserve">Fondo Pasivo Social de Ferrocarriles Nacionales de Colombia - Salud </t>
  </si>
  <si>
    <t>Fondo Pasivo Social de Ferrocarriles Nacionales de Colombia - Pensiones</t>
  </si>
  <si>
    <t>Unidad de Planeacion Minero Energetica - UPME</t>
  </si>
  <si>
    <t>Instituto de Planificacion y Promocion de Soluciones  Energeticas para las Zonas no Interconectadas - IPSE</t>
  </si>
  <si>
    <t>Agencia Nacional de Hidrocarburos - ANH</t>
  </si>
  <si>
    <t>Agencia Nacional de Mineria - ANM</t>
  </si>
  <si>
    <t>Instituto Nacional de Formacion Tecnica Profesional de San Andres Y Providencia</t>
  </si>
  <si>
    <t>Instituto Nacional de Formacion Tecnica Profesional de San Juan del Cesar</t>
  </si>
  <si>
    <t>Instituto Tolimense de Formacion Tecnica Profesional</t>
  </si>
  <si>
    <t>Instituto Tecnico Nacional de Comercio Simon Rodriguez de Cali</t>
  </si>
  <si>
    <t>Fondo Unico de Tecnologias de la Informacion y las Comunicaciones</t>
  </si>
  <si>
    <t>Unidad Administrativa Especial Comision de Regulacion de Comunicaciones</t>
  </si>
  <si>
    <t>Agencia Nacional del Espectro - ANE</t>
  </si>
  <si>
    <t>Computadores para Educar (CPE)</t>
  </si>
  <si>
    <t>Corporación Agencia Nacional de Gobierno Digital - AND</t>
  </si>
  <si>
    <t>Instituto Nacional de Vias</t>
  </si>
  <si>
    <t>Unidad Administrativa Especial de la Aeronautica Civil</t>
  </si>
  <si>
    <t>Agencia Nacional de Infraestructura</t>
  </si>
  <si>
    <t>Agencia Nacional de Seguridad Vial</t>
  </si>
  <si>
    <t>Superintendencia de Puertos y Transporte</t>
  </si>
  <si>
    <t>Fondo de Bienestar Social de la Contraloría General de la República</t>
  </si>
  <si>
    <t>Fondo Rotatorio de la Registraduria</t>
  </si>
  <si>
    <t>Fondo Social de Vivienda de la Registraduría Nacional del Estado Civil</t>
  </si>
  <si>
    <t>Instituto Nacional de Medicina Legal y Ciencias Forenses</t>
  </si>
  <si>
    <t>Fondo Especial para la Administracion de Bienes de la Fiscalia General de la Nacion</t>
  </si>
  <si>
    <t>Instituto de Hidrologia, Meteorologia y Estudios Ambientales - IDEAM</t>
  </si>
  <si>
    <t>Archivo General de la Nacion</t>
  </si>
  <si>
    <t>Instituto Colombiano de Antropologia e Historia</t>
  </si>
  <si>
    <t>Instituto Caro y Cuervo</t>
  </si>
  <si>
    <t>Superintendencia de Sociedades</t>
  </si>
  <si>
    <t>Superintendencia de Industria y Comercio</t>
  </si>
  <si>
    <t>Instituto Nacional de Metrologia - INM</t>
  </si>
  <si>
    <t>Servicio Nacional de Aprendizaje (SENA)</t>
  </si>
  <si>
    <t>Unidad Nacional de Protección - UNP</t>
  </si>
  <si>
    <t>Comisión Nacional del Servicio Civil</t>
  </si>
  <si>
    <t>Unidad de Atencion y Reparacion Integral a las Victimas</t>
  </si>
  <si>
    <t>Instituto Colombiano de Bienestar Familiar (ICBF)</t>
  </si>
  <si>
    <t>Instituto Nacional para Sordos (INSOR)</t>
  </si>
  <si>
    <t xml:space="preserve">Instituto Nacional para Ciegos (INCI) </t>
  </si>
  <si>
    <t>Impuesto Sobre la Renta y Complementarios</t>
  </si>
  <si>
    <t xml:space="preserve">  Disposición de Activos</t>
  </si>
  <si>
    <t xml:space="preserve">  Dividendos y Utilidades por otras Inversiones de Capital</t>
  </si>
  <si>
    <t xml:space="preserve">  Recursos de Crédito Interno</t>
  </si>
  <si>
    <t xml:space="preserve">  Transferencias de Capital</t>
  </si>
  <si>
    <t xml:space="preserve">  Recuperación de Cartera – Préstamos</t>
  </si>
  <si>
    <t xml:space="preserve">  Recursos del Balance</t>
  </si>
  <si>
    <t xml:space="preserve">  Recursos de Terceros</t>
  </si>
  <si>
    <t xml:space="preserve">  Reintegros y Otros Recursos no Apropiados</t>
  </si>
  <si>
    <t>Tasas y Derechos Administrativos</t>
  </si>
  <si>
    <t>Multas, Sanciones e Intereses de Mora</t>
  </si>
  <si>
    <t>Derechos Económicos por Uso de Recursos Naturales</t>
  </si>
  <si>
    <t>Venta de Bienes y Servicios</t>
  </si>
  <si>
    <t>Fondo de la Justicia Penal Militar y Policial</t>
  </si>
  <si>
    <t xml:space="preserve">  Dividendos y Utilidades por Otras Inversiones de Capital</t>
  </si>
  <si>
    <t xml:space="preserve">  Recursos de Crédito Externo</t>
  </si>
  <si>
    <t xml:space="preserve">  Recuperación de Cartera – Prestamos</t>
  </si>
  <si>
    <t xml:space="preserve">  Reintegros y Otros Recursos No Apropiados</t>
  </si>
  <si>
    <t xml:space="preserve">  Otros Recursos de Capital</t>
  </si>
  <si>
    <t>Impuesto Sobre Aduanas y Recargos 1/</t>
  </si>
  <si>
    <t>Impuesto a Productos Plasticos de un Solo Uso</t>
  </si>
  <si>
    <t>Fondo de Defensa Nacional</t>
  </si>
  <si>
    <t>Fondo Rotatorio de Minas y Energía</t>
  </si>
  <si>
    <t>Escuelas Industriales e Institutos Tecnicos</t>
  </si>
  <si>
    <t>Comision de Regulacion de Energia y Gas</t>
  </si>
  <si>
    <t>Comision de Regulacion de Agua Potable</t>
  </si>
  <si>
    <t>Instituto de Estudios del Ministerio Publico</t>
  </si>
  <si>
    <t>Fondo de Salud Policia Nacional</t>
  </si>
  <si>
    <t>Fondo Solidaridad para Subsidios y Redistribucion Ingresos</t>
  </si>
  <si>
    <t>Fondo Seguridad y Convivencia Ciudadana</t>
  </si>
  <si>
    <t>Fondo Pensiones Superintendencias, Carbocol y Caminos Vecinales</t>
  </si>
  <si>
    <t>Unidad Administrativa Especial de Comercio Exterior</t>
  </si>
  <si>
    <t>Fondo de Investigacion en Salud (Ley643/01)</t>
  </si>
  <si>
    <t>Fondo Conservación de Museos y Teatros</t>
  </si>
  <si>
    <t>Fondo Recursos Monitoreo y Vigilancia Educacion Superior</t>
  </si>
  <si>
    <t>Fondo Cuenta de Capacitación y Publicaciones de la Contraloria General Republica</t>
  </si>
  <si>
    <t>Fondo Especial Comision Nacional de Busqueda (Art 18 Ley 971/05)</t>
  </si>
  <si>
    <t>Fondo Especial Cuota de Fomento de Gas Natural</t>
  </si>
  <si>
    <t>Fondo Especial para Programa de Normalización de Redes Electricas</t>
  </si>
  <si>
    <t>Fondo de Modernización, Descongestión y Bienestar de la Administración de Justicia</t>
  </si>
  <si>
    <t>Fondo Nacional de Bomberos de Colombia</t>
  </si>
  <si>
    <t>Fondo Especial de Pensiones Telecom, Inravisión Y Teleasociadas</t>
  </si>
  <si>
    <t>Fondo Nacional de las Universidades Estatales de Colombia</t>
  </si>
  <si>
    <t>Fondo de Energías no Convencionales y Gestión Eficiente de la Energía</t>
  </si>
  <si>
    <t>Fondo Para el Fortalecimiento de la Inspección,Vigilancia y Control del Trabajo y la Seguridad Social-Fivicot</t>
  </si>
  <si>
    <t>Fondo para la Promoción del Patrimonio, la Cultura, las Artes y la Creatividad -Foncultura- Ley 2070 de 2020</t>
  </si>
  <si>
    <t>Fondo Especial para el Recaudo por Multas y Cobro Coactivo (Artículo 6 Ley 2197 de 2022)</t>
  </si>
  <si>
    <t>Impuesto Especial para el Catatumbo</t>
  </si>
  <si>
    <t>NUMERAL 0020</t>
  </si>
  <si>
    <t>Impuesto especial para el Catatumbo</t>
  </si>
  <si>
    <t>TOTAL INGRESOS  ESTADO DE CONMOCIÓN</t>
  </si>
  <si>
    <t xml:space="preserve"> </t>
  </si>
  <si>
    <t>Cuadro No. 8. Ejecución  Adición Estado de Conmoción Catatumbo</t>
  </si>
  <si>
    <t>Fondo especial de Energia Social (FOES Art. 118 de la Ley 812 de 2003)</t>
  </si>
  <si>
    <t>Fondo Apoyo Financiero para la Energización de las Zonas Rurales Interconectadas (FAER)</t>
  </si>
  <si>
    <t>Fondo Apoyo Financiero Zonas no Interconectadas (FAZNI)</t>
  </si>
  <si>
    <t>Fondo Compensación Ambiental</t>
  </si>
  <si>
    <t>Fondo de Investigación en Salud (Ley 643/01)</t>
  </si>
  <si>
    <t>Fondo Especial cuota de Fomento de Gas Natural</t>
  </si>
  <si>
    <t>Fondo Recursos Monitoreo y Vigilancia Educación Superior</t>
  </si>
  <si>
    <t>Comisión de Regulación de Energia y Gas</t>
  </si>
  <si>
    <t>Fondo Especial Registro Unico Nacional de Transito - RUNT</t>
  </si>
  <si>
    <t>Fondo de Energias No Convencionales y Gestión Eficiente de la Energia</t>
  </si>
  <si>
    <t>Pensiones EPSA-CVC</t>
  </si>
  <si>
    <t>Fondo Estupefacientes - MINSALUD</t>
  </si>
  <si>
    <t>Fondo subsidio sobretasa Gasolina Ley 488/98</t>
  </si>
  <si>
    <t>Comisión de Regulación de Agua Potable</t>
  </si>
  <si>
    <t>Fondo de Pensiones Superintendencias, CARBOCOL y Caminos vecinales</t>
  </si>
  <si>
    <t>Fondo para la Promoción del Patrimonio, la Cultura, las Artes y la Creatividad - FONCULTURA - Ley 2070 de 2020</t>
  </si>
  <si>
    <t>Fondo para el Fortalecimiento de la Inspección, Vigilancia y Control del Trabajo y la Seguridad Social - FIVICOT</t>
  </si>
  <si>
    <t>Fondo Especial Comisión Nacional de Busqueda (Art 18 Ley 971/05)</t>
  </si>
  <si>
    <t>Instituto de Estudios del Ministerio Público</t>
  </si>
  <si>
    <t>Fondo Cuenta de Capacitación y Publicaciónes de la Contraloria General República</t>
  </si>
  <si>
    <t>Fondo FONPET - Magisterio</t>
  </si>
  <si>
    <t>Fondo de Mitigación de Emergencias - FOME</t>
  </si>
  <si>
    <t>Fondo Especial Impuesto Sobre la Renta para la Equidad - CREE</t>
  </si>
  <si>
    <t>Fondo Especial para el Recaudo por Multas y Cobro Coactivo (Art. 6 Ley 2197 de 2022)</t>
  </si>
  <si>
    <t>Fondo sobretasa al ACPM (Ley 488/98)</t>
  </si>
  <si>
    <t>Enero</t>
  </si>
  <si>
    <t>Febrero</t>
  </si>
  <si>
    <t>Marzo</t>
  </si>
  <si>
    <t>Abril</t>
  </si>
  <si>
    <t>Mayo</t>
  </si>
  <si>
    <t>Acumulado</t>
  </si>
  <si>
    <t>Fondo de Recursos SOAT y Fonsat (Antes Fosyga)</t>
  </si>
  <si>
    <t>Fondo Sobretasa al ACPM (Ley 488/98)</t>
  </si>
  <si>
    <t>Fondo Especial de Energía Social (FOES Art.118 De La Ley 812 De 2003).</t>
  </si>
  <si>
    <t>Fondo de Mitigacion de Emergencias- FOME</t>
  </si>
  <si>
    <t>Fondo Apoyo Financiero Zonas  No Interconectadas (FAZNI)</t>
  </si>
  <si>
    <t>Fondo Rotatorio del DANE</t>
  </si>
  <si>
    <t>1.0.00.1.01.2.20</t>
  </si>
  <si>
    <t>1.0.00.1.01.2.3</t>
  </si>
  <si>
    <t>1.0.00.1.01.2.2</t>
  </si>
  <si>
    <t>(4)=(2/1)</t>
  </si>
  <si>
    <t>(3)=(1-2)</t>
  </si>
  <si>
    <t xml:space="preserve">11/03/2025 </t>
  </si>
  <si>
    <t>Decreto 274</t>
  </si>
  <si>
    <t>Aforo Adición</t>
  </si>
  <si>
    <t>Decreto</t>
  </si>
  <si>
    <t>Fondo de recursos SOAT y FONSAT (Antes FOSYGA)</t>
  </si>
  <si>
    <t>Contribución Entidades Vigiladas Contraloría General Nación</t>
  </si>
  <si>
    <t>Fondos Solidaridad para Subsidios y Redistribución Ingresos</t>
  </si>
  <si>
    <t>Recaudo
Neto</t>
  </si>
  <si>
    <t>Recaudo Neto</t>
  </si>
  <si>
    <t>Fuentes:  DIAN declaraciones y pagos, corte del 9/12/2025 -  Ministerio de Hacienda y Crédito Público. Ejecución de ingresos y gastos de las entidades del Presupuesto General de la Nación SIIF.</t>
  </si>
  <si>
    <t>Aforo Vigente</t>
  </si>
  <si>
    <t>Fondo de Previsión Social de Notariado y Registro (FONPRENOR)</t>
  </si>
  <si>
    <t>02-13-00</t>
  </si>
  <si>
    <t>Agencia Nacional Inmobiliaria Virgilio Barco Vargas</t>
  </si>
  <si>
    <t>Impuesto Especial del Sector de Extracción de Petroleo Crudo y Carbon</t>
  </si>
  <si>
    <t>3.1.01.2.06</t>
  </si>
  <si>
    <t>NUMERAL 0087</t>
  </si>
  <si>
    <t>Impuesto Especial del Sector de Extración de Petróleo Crudo y Carbon</t>
  </si>
  <si>
    <t>Sector</t>
  </si>
  <si>
    <t>(6)=(3/4)</t>
  </si>
  <si>
    <t>TRANSPORTE</t>
  </si>
  <si>
    <t>IGUALDAD Y EQUIDAD</t>
  </si>
  <si>
    <t>MINAS Y ENERGÍA</t>
  </si>
  <si>
    <t>DEFENSA Y POLICÍA</t>
  </si>
  <si>
    <t>TRABAJO</t>
  </si>
  <si>
    <t>TECNOLOGÍAS DE LA INFORMACIÓN Y LAS COMUNICACIONES</t>
  </si>
  <si>
    <t>SALUD Y PROTECCIÓN SOCIAL</t>
  </si>
  <si>
    <t>JUSTICIA Y DEL DERECHO</t>
  </si>
  <si>
    <t>RELACIONES EXTERIORES</t>
  </si>
  <si>
    <t>HACIENDA</t>
  </si>
  <si>
    <t>EMPLEO PÚBLICO</t>
  </si>
  <si>
    <t>COMERCIO, INDUSTRIA Y TURISMO</t>
  </si>
  <si>
    <t>PLANEACIÓN</t>
  </si>
  <si>
    <t>AMBIENTE Y DESARROLLO SOSTENIBLE</t>
  </si>
  <si>
    <t>REGISTRADURÍA</t>
  </si>
  <si>
    <t>INTERIOR</t>
  </si>
  <si>
    <t>AGRICULTURA Y DESARROLLO RURAL</t>
  </si>
  <si>
    <t>EDUCACIÓN</t>
  </si>
  <si>
    <t>INCLUSIÓN SOCIAL Y RECONCILIACIÓN</t>
  </si>
  <si>
    <t>INFORMACIÓN ESTADÍSTICA</t>
  </si>
  <si>
    <t>PRESIDENCIA DE LA REPÚBLICA</t>
  </si>
  <si>
    <t>FISCALÍA</t>
  </si>
  <si>
    <t>CULTURA</t>
  </si>
  <si>
    <t>ORGANISMOS DE CONTROL</t>
  </si>
  <si>
    <t>Cuadro No. 7. Ejecución Ingresos de los Establecimientos Públicos (Por entidad)</t>
  </si>
  <si>
    <t>Cuadro No. 8. Ejecución Detalle de la Composición del Presupuesto de Rentas del Presupuesto General de la Nación</t>
  </si>
  <si>
    <t>CUADROS</t>
  </si>
  <si>
    <t xml:space="preserve">Cuadro No. 1. Ejecución Ingresos del Presupuesto General de la Nación </t>
  </si>
  <si>
    <t xml:space="preserve">Cuadro No. 4. Ejecución Fondos Especiales de la Nación </t>
  </si>
  <si>
    <t>Cuadro No. 6. Ejecución Ingresos de los Establecimientos Públicos (Sectores)</t>
  </si>
  <si>
    <t>Cuadro No. 1</t>
  </si>
  <si>
    <t>Ejecución Ingresos del Presupuesto General de la Nación-PGN</t>
  </si>
  <si>
    <t>Fuente: Ministerio de Hacienda y Crédito Público. Ejecución de ingresos y gastos de las entidades que conforman el Presupuesto General de la Nación.</t>
  </si>
  <si>
    <t>Cuadro No. 2</t>
  </si>
  <si>
    <t>Ejecución Ingresos Corrientes de la Nación</t>
  </si>
  <si>
    <t>Cuadro No. 3</t>
  </si>
  <si>
    <t>Ejecución Recursos de Capital de la Nación</t>
  </si>
  <si>
    <t>Cuadro No. 4</t>
  </si>
  <si>
    <t>Ejecución Fondos Especiales de la Nación</t>
  </si>
  <si>
    <t>Cuadro No. 5</t>
  </si>
  <si>
    <t>Ejecución Contribuciones Parafiscales de la Nación</t>
  </si>
  <si>
    <t>Cuadro No. 6</t>
  </si>
  <si>
    <t>Ejecución Ingresos de los Establecimientos Públicos (Por entidad)</t>
  </si>
  <si>
    <t>Cuadro No. 7</t>
  </si>
  <si>
    <t>Ejecución Detalle de la Composición del Presupuesto de Rentas del Presupuesto General de la Nación</t>
  </si>
  <si>
    <t>Cuadro No. 8</t>
  </si>
  <si>
    <t>Ejecución Ingresos de los Establecimientos Públicos (Sectores)</t>
  </si>
  <si>
    <t>Acumulado a Mayo de 2026</t>
  </si>
  <si>
    <t>ÍNDICE DE CUADROS DE INGRESOS DEL PRESUPUESTO GENERAL DE LA NACIÓN - PGN</t>
  </si>
  <si>
    <r>
      <rPr>
        <b/>
        <sz val="7"/>
        <rFont val="Arial"/>
        <family val="2"/>
      </rPr>
      <t xml:space="preserve">Nota 1/: </t>
    </r>
    <r>
      <rPr>
        <sz val="7"/>
        <rFont val="Arial"/>
        <family val="2"/>
      </rPr>
      <t>La clasificación de impuestos indirectos internos y externos corresponde a la estimación del Plan Financiero. El aforo del Impuesto sobre las ventas (IVA) es interno y externo. El recaudo de IVA solo corresponde al interno, en el impuesto sobre aduanas y recargos se incluye el IVA externo ya que el formulario de la DIAN no los desagrega. Para la presentación del cuadro se muestran por separado.</t>
    </r>
  </si>
  <si>
    <r>
      <t xml:space="preserve">Nota 1/: </t>
    </r>
    <r>
      <rPr>
        <sz val="7"/>
        <rFont val="Arial"/>
        <family val="2"/>
      </rPr>
      <t>La clasificación de impuestos indirectos internos y externos corresponde a la estimación del Plan Financiero. El aforo del Impuesto sobre las ventas (IVA) es interno y externo. El recaudo de IVA solo corresponde al interno, en el impuesto sobre aduanas y recargos se incluye el IVA externo ya que el formulario de la DIAN no los desagrega. Para la presentación del cuadro se muestran por separado.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</si>
</sst>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_(* #,##0.0_);_(* \(#,##0.0\);_(* &quot;-&quot;??_);_(@_)"/>
    <numFmt numFmtId="166" formatCode="_(* #,##0.00_);_(* \(#,##0.00\);_(* &quot;-&quot;??_);_(@_)"/>
    <numFmt numFmtId="167" formatCode="_ * #,##0.00_ ;_ * \-#,##0.00_ ;_ * &quot;-&quot;??_ ;_ @_ "/>
    <numFmt numFmtId="168" formatCode="_(* #,##0_);_(* \(#,##0\);_(* &quot;-&quot;_);_(@_)"/>
    <numFmt numFmtId="169" formatCode="#,##0.00000000"/>
    <numFmt numFmtId="170" formatCode="_(* #,##0.000_);_(* \(#,##0.000\);_(* &quot;-&quot;??_);_(@_)"/>
    <numFmt numFmtId="171" formatCode="0.0%"/>
    <numFmt numFmtId="172" formatCode="#,##0;\(#,##0\)"/>
    <numFmt numFmtId="173" formatCode="_-* #,##0_-;\-* #,##0_-;_-* &quot;-&quot;??_-;_-@_-"/>
    <numFmt numFmtId="174" formatCode="#,##0.0;\(#,##0.0\)"/>
    <numFmt numFmtId="175" formatCode="_ * #,##0.0_ ;_ * \-#,##0.0_ ;_ * &quot;-&quot;??_ ;_ @_ "/>
  </numFmts>
  <fonts count="2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11.05"/>
      <color indexed="8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color theme="1" tint="0.499984740745262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 style="medium">
        <color theme="3" tint="9.9978637043366805E-2"/>
      </bottom>
      <diagonal/>
    </border>
    <border>
      <left/>
      <right/>
      <top style="medium">
        <color theme="3" tint="9.9978637043366805E-2"/>
      </top>
      <bottom/>
      <diagonal/>
    </border>
    <border>
      <left style="thin">
        <color indexed="64"/>
      </left>
      <right/>
      <top style="medium">
        <color theme="3" tint="9.9978637043366805E-2"/>
      </top>
      <bottom style="medium">
        <color theme="3" tint="9.9978637043366805E-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theme="3" tint="9.9978637043366805E-2"/>
      </bottom>
      <diagonal/>
    </border>
    <border>
      <left/>
      <right/>
      <top style="medium">
        <color theme="3"/>
      </top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thin">
        <color rgb="FFDCE6F1"/>
      </bottom>
      <diagonal/>
    </border>
    <border>
      <left/>
      <right/>
      <top/>
      <bottom style="thin">
        <color rgb="FFDCE6F1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/>
      <top style="thin">
        <color rgb="FFDCE6F1"/>
      </top>
      <bottom/>
      <diagonal/>
    </border>
    <border>
      <left/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6">
    <xf numFmtId="0" fontId="0" fillId="0" borderId="0"/>
    <xf numFmtId="166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166" fontId="17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166" fontId="6" fillId="0" borderId="0" applyFont="0" applyFill="0" applyBorder="0" applyAlignment="0" applyProtection="0"/>
  </cellStyleXfs>
  <cellXfs count="28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vertical="top"/>
    </xf>
    <xf numFmtId="164" fontId="7" fillId="3" borderId="0" xfId="3" applyNumberFormat="1" applyFont="1" applyFill="1" applyBorder="1" applyAlignment="1" applyProtection="1">
      <alignment horizontal="center" vertical="top" wrapText="1"/>
    </xf>
    <xf numFmtId="0" fontId="8" fillId="0" borderId="0" xfId="0" applyFont="1" applyAlignment="1">
      <alignment horizontal="right"/>
    </xf>
    <xf numFmtId="165" fontId="8" fillId="0" borderId="0" xfId="1" applyNumberFormat="1" applyFont="1"/>
    <xf numFmtId="168" fontId="8" fillId="0" borderId="0" xfId="0" applyNumberFormat="1" applyFont="1"/>
    <xf numFmtId="3" fontId="8" fillId="0" borderId="0" xfId="0" applyNumberFormat="1" applyFont="1"/>
    <xf numFmtId="10" fontId="8" fillId="0" borderId="0" xfId="2" applyNumberFormat="1" applyFont="1"/>
    <xf numFmtId="164" fontId="8" fillId="0" borderId="0" xfId="1" applyNumberFormat="1" applyFont="1" applyBorder="1"/>
    <xf numFmtId="168" fontId="8" fillId="0" borderId="0" xfId="5" applyFont="1"/>
    <xf numFmtId="0" fontId="7" fillId="5" borderId="0" xfId="0" applyFont="1" applyFill="1"/>
    <xf numFmtId="0" fontId="9" fillId="3" borderId="0" xfId="0" applyFont="1" applyFill="1"/>
    <xf numFmtId="0" fontId="8" fillId="3" borderId="0" xfId="0" applyFont="1" applyFill="1"/>
    <xf numFmtId="0" fontId="8" fillId="2" borderId="0" xfId="0" applyFont="1" applyFill="1"/>
    <xf numFmtId="164" fontId="8" fillId="0" borderId="0" xfId="1" applyNumberFormat="1" applyFont="1"/>
    <xf numFmtId="3" fontId="8" fillId="2" borderId="0" xfId="0" applyNumberFormat="1" applyFont="1" applyFill="1"/>
    <xf numFmtId="169" fontId="8" fillId="0" borderId="0" xfId="0" applyNumberFormat="1" applyFont="1"/>
    <xf numFmtId="0" fontId="9" fillId="3" borderId="0" xfId="0" applyFont="1" applyFill="1" applyAlignment="1">
      <alignment vertical="top"/>
    </xf>
    <xf numFmtId="165" fontId="9" fillId="3" borderId="0" xfId="1" applyNumberFormat="1" applyFont="1" applyFill="1" applyAlignment="1">
      <alignment vertical="top"/>
    </xf>
    <xf numFmtId="0" fontId="9" fillId="0" borderId="0" xfId="0" applyFont="1" applyAlignment="1">
      <alignment vertical="top"/>
    </xf>
    <xf numFmtId="3" fontId="9" fillId="0" borderId="0" xfId="0" applyNumberFormat="1" applyFont="1" applyAlignment="1">
      <alignment vertical="top"/>
    </xf>
    <xf numFmtId="165" fontId="9" fillId="0" borderId="0" xfId="4" applyNumberFormat="1" applyFont="1" applyFill="1" applyBorder="1" applyAlignment="1">
      <alignment vertical="top"/>
    </xf>
    <xf numFmtId="165" fontId="9" fillId="0" borderId="0" xfId="1" applyNumberFormat="1" applyFont="1" applyFill="1" applyBorder="1" applyAlignment="1">
      <alignment vertical="top"/>
    </xf>
    <xf numFmtId="164" fontId="7" fillId="0" borderId="0" xfId="1" applyNumberFormat="1" applyFont="1"/>
    <xf numFmtId="164" fontId="8" fillId="0" borderId="0" xfId="1" applyNumberFormat="1" applyFont="1" applyAlignment="1">
      <alignment horizontal="left" vertical="top" wrapText="1"/>
    </xf>
    <xf numFmtId="164" fontId="8" fillId="0" borderId="0" xfId="1" applyNumberFormat="1" applyFont="1" applyAlignment="1">
      <alignment vertical="top" wrapText="1"/>
    </xf>
    <xf numFmtId="171" fontId="8" fillId="0" borderId="0" xfId="2" applyNumberFormat="1" applyFont="1"/>
    <xf numFmtId="0" fontId="9" fillId="3" borderId="0" xfId="0" applyFont="1" applyFill="1" applyAlignment="1">
      <alignment horizontal="left"/>
    </xf>
    <xf numFmtId="0" fontId="9" fillId="0" borderId="0" xfId="0" applyFont="1"/>
    <xf numFmtId="170" fontId="8" fillId="0" borderId="0" xfId="0" applyNumberFormat="1" applyFont="1"/>
    <xf numFmtId="0" fontId="6" fillId="0" borderId="0" xfId="0" applyFont="1"/>
    <xf numFmtId="165" fontId="8" fillId="0" borderId="0" xfId="1" applyNumberFormat="1" applyFont="1" applyAlignment="1">
      <alignment vertical="top" wrapText="1"/>
    </xf>
    <xf numFmtId="164" fontId="6" fillId="0" borderId="0" xfId="0" applyNumberFormat="1" applyFont="1"/>
    <xf numFmtId="0" fontId="8" fillId="3" borderId="0" xfId="0" applyFont="1" applyFill="1" applyAlignment="1">
      <alignment horizontal="center"/>
    </xf>
    <xf numFmtId="172" fontId="8" fillId="0" borderId="0" xfId="0" applyNumberFormat="1" applyFont="1"/>
    <xf numFmtId="172" fontId="11" fillId="4" borderId="0" xfId="1" applyNumberFormat="1" applyFont="1" applyFill="1" applyAlignment="1">
      <alignment horizontal="right" vertical="center" wrapText="1" readingOrder="1"/>
    </xf>
    <xf numFmtId="0" fontId="11" fillId="0" borderId="0" xfId="0" applyFont="1" applyAlignment="1">
      <alignment vertical="center" wrapText="1" readingOrder="1"/>
    </xf>
    <xf numFmtId="0" fontId="11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vertical="center" wrapText="1" readingOrder="1"/>
    </xf>
    <xf numFmtId="0" fontId="12" fillId="0" borderId="0" xfId="0" applyFont="1" applyAlignment="1">
      <alignment horizontal="right" vertical="top" wrapText="1" readingOrder="1"/>
    </xf>
    <xf numFmtId="0" fontId="12" fillId="0" borderId="0" xfId="0" applyFont="1" applyAlignment="1">
      <alignment vertical="top" wrapText="1" readingOrder="1"/>
    </xf>
    <xf numFmtId="0" fontId="8" fillId="0" borderId="0" xfId="0" applyFont="1" applyAlignment="1">
      <alignment vertical="top" wrapText="1"/>
    </xf>
    <xf numFmtId="173" fontId="9" fillId="0" borderId="0" xfId="1" applyNumberFormat="1" applyFont="1"/>
    <xf numFmtId="172" fontId="9" fillId="0" borderId="0" xfId="0" applyNumberFormat="1" applyFont="1"/>
    <xf numFmtId="173" fontId="8" fillId="0" borderId="0" xfId="1" applyNumberFormat="1" applyFont="1"/>
    <xf numFmtId="164" fontId="8" fillId="0" borderId="0" xfId="1" applyNumberFormat="1" applyFont="1" applyFill="1" applyAlignment="1">
      <alignment wrapText="1"/>
    </xf>
    <xf numFmtId="165" fontId="0" fillId="0" borderId="0" xfId="1" applyNumberFormat="1" applyFont="1"/>
    <xf numFmtId="0" fontId="7" fillId="0" borderId="0" xfId="0" applyFont="1" applyAlignment="1">
      <alignment horizontal="left"/>
    </xf>
    <xf numFmtId="0" fontId="11" fillId="0" borderId="0" xfId="0" applyFont="1" applyAlignment="1">
      <alignment wrapText="1" readingOrder="1"/>
    </xf>
    <xf numFmtId="172" fontId="11" fillId="3" borderId="0" xfId="1" applyNumberFormat="1" applyFont="1" applyFill="1" applyAlignment="1">
      <alignment horizontal="right" vertical="center" wrapText="1" readingOrder="1"/>
    </xf>
    <xf numFmtId="172" fontId="12" fillId="3" borderId="0" xfId="1" applyNumberFormat="1" applyFont="1" applyFill="1" applyAlignment="1">
      <alignment horizontal="right" vertical="center" wrapText="1" readingOrder="1"/>
    </xf>
    <xf numFmtId="165" fontId="7" fillId="3" borderId="1" xfId="3" applyNumberFormat="1" applyFont="1" applyFill="1" applyBorder="1" applyAlignment="1" applyProtection="1">
      <alignment horizontal="center"/>
    </xf>
    <xf numFmtId="164" fontId="8" fillId="0" borderId="1" xfId="1" applyNumberFormat="1" applyFont="1" applyBorder="1"/>
    <xf numFmtId="0" fontId="11" fillId="0" borderId="1" xfId="0" applyFont="1" applyBorder="1" applyAlignment="1">
      <alignment horizontal="left" vertical="top" wrapText="1" readingOrder="1"/>
    </xf>
    <xf numFmtId="0" fontId="8" fillId="0" borderId="1" xfId="0" applyFont="1" applyBorder="1" applyAlignment="1">
      <alignment horizontal="left"/>
    </xf>
    <xf numFmtId="172" fontId="8" fillId="0" borderId="1" xfId="0" applyNumberFormat="1" applyFont="1" applyBorder="1"/>
    <xf numFmtId="0" fontId="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165" fontId="8" fillId="0" borderId="1" xfId="1" applyNumberFormat="1" applyFont="1" applyBorder="1"/>
    <xf numFmtId="165" fontId="7" fillId="3" borderId="1" xfId="1" applyNumberFormat="1" applyFont="1" applyFill="1" applyBorder="1" applyAlignment="1" applyProtection="1">
      <alignment horizontal="center"/>
    </xf>
    <xf numFmtId="165" fontId="9" fillId="0" borderId="0" xfId="1" applyNumberFormat="1" applyFont="1"/>
    <xf numFmtId="0" fontId="13" fillId="2" borderId="0" xfId="0" applyFont="1" applyFill="1"/>
    <xf numFmtId="0" fontId="7" fillId="2" borderId="0" xfId="0" applyFont="1" applyFill="1"/>
    <xf numFmtId="174" fontId="11" fillId="4" borderId="0" xfId="1" applyNumberFormat="1" applyFont="1" applyFill="1" applyAlignment="1">
      <alignment horizontal="right" vertical="center" wrapText="1" readingOrder="1"/>
    </xf>
    <xf numFmtId="172" fontId="11" fillId="5" borderId="0" xfId="1" applyNumberFormat="1" applyFont="1" applyFill="1" applyAlignment="1">
      <alignment horizontal="right" vertical="center" wrapText="1" readingOrder="1"/>
    </xf>
    <xf numFmtId="174" fontId="11" fillId="5" borderId="0" xfId="1" applyNumberFormat="1" applyFont="1" applyFill="1" applyAlignment="1">
      <alignment horizontal="right" vertical="center" wrapText="1" readingOrder="1"/>
    </xf>
    <xf numFmtId="174" fontId="11" fillId="3" borderId="0" xfId="1" applyNumberFormat="1" applyFont="1" applyFill="1" applyAlignment="1">
      <alignment horizontal="right" vertical="center" wrapText="1" readingOrder="1"/>
    </xf>
    <xf numFmtId="174" fontId="12" fillId="3" borderId="0" xfId="1" applyNumberFormat="1" applyFont="1" applyFill="1" applyAlignment="1">
      <alignment horizontal="right" vertical="center" wrapText="1" readingOrder="1"/>
    </xf>
    <xf numFmtId="172" fontId="11" fillId="0" borderId="0" xfId="1" applyNumberFormat="1" applyFont="1" applyFill="1" applyAlignment="1">
      <alignment horizontal="right" vertical="center" wrapText="1" readingOrder="1"/>
    </xf>
    <xf numFmtId="174" fontId="11" fillId="0" borderId="0" xfId="1" applyNumberFormat="1" applyFont="1" applyFill="1" applyAlignment="1">
      <alignment horizontal="right" vertical="center" wrapText="1" readingOrder="1"/>
    </xf>
    <xf numFmtId="172" fontId="12" fillId="0" borderId="0" xfId="1" applyNumberFormat="1" applyFont="1" applyFill="1" applyAlignment="1">
      <alignment horizontal="right" vertical="center" wrapText="1" readingOrder="1"/>
    </xf>
    <xf numFmtId="174" fontId="12" fillId="0" borderId="0" xfId="1" applyNumberFormat="1" applyFont="1" applyFill="1" applyAlignment="1">
      <alignment horizontal="right" vertical="center" wrapText="1" readingOrder="1"/>
    </xf>
    <xf numFmtId="164" fontId="7" fillId="0" borderId="0" xfId="1" applyNumberFormat="1" applyFont="1" applyFill="1" applyAlignment="1">
      <alignment wrapText="1"/>
    </xf>
    <xf numFmtId="165" fontId="7" fillId="0" borderId="0" xfId="1" applyNumberFormat="1" applyFont="1" applyFill="1" applyAlignment="1">
      <alignment wrapText="1"/>
    </xf>
    <xf numFmtId="164" fontId="0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164" fontId="8" fillId="0" borderId="1" xfId="1" applyNumberFormat="1" applyFont="1" applyBorder="1" applyAlignment="1">
      <alignment horizontal="left"/>
    </xf>
    <xf numFmtId="164" fontId="7" fillId="3" borderId="0" xfId="1" quotePrefix="1" applyNumberFormat="1" applyFont="1" applyFill="1" applyBorder="1" applyAlignment="1" applyProtection="1">
      <alignment horizontal="center" vertical="top"/>
    </xf>
    <xf numFmtId="164" fontId="7" fillId="3" borderId="0" xfId="1" applyNumberFormat="1" applyFont="1" applyFill="1" applyBorder="1" applyAlignment="1" applyProtection="1">
      <alignment horizontal="center" vertical="top" wrapText="1"/>
    </xf>
    <xf numFmtId="164" fontId="7" fillId="3" borderId="1" xfId="1" applyNumberFormat="1" applyFont="1" applyFill="1" applyBorder="1" applyAlignment="1" applyProtection="1">
      <alignment horizontal="center"/>
    </xf>
    <xf numFmtId="164" fontId="7" fillId="3" borderId="1" xfId="1" quotePrefix="1" applyNumberFormat="1" applyFont="1" applyFill="1" applyBorder="1" applyAlignment="1" applyProtection="1">
      <alignment horizontal="center"/>
    </xf>
    <xf numFmtId="164" fontId="11" fillId="5" borderId="0" xfId="1" applyNumberFormat="1" applyFont="1" applyFill="1" applyAlignment="1">
      <alignment horizontal="right" vertical="center" wrapText="1" readingOrder="1"/>
    </xf>
    <xf numFmtId="164" fontId="11" fillId="3" borderId="0" xfId="1" applyNumberFormat="1" applyFont="1" applyFill="1" applyAlignment="1">
      <alignment horizontal="right" vertical="center" wrapText="1" readingOrder="1"/>
    </xf>
    <xf numFmtId="164" fontId="11" fillId="4" borderId="0" xfId="1" applyNumberFormat="1" applyFont="1" applyFill="1" applyAlignment="1">
      <alignment horizontal="right" vertical="center" wrapText="1" readingOrder="1"/>
    </xf>
    <xf numFmtId="164" fontId="11" fillId="0" borderId="0" xfId="1" applyNumberFormat="1" applyFont="1" applyFill="1" applyAlignment="1">
      <alignment horizontal="right" vertical="center" wrapText="1" readingOrder="1"/>
    </xf>
    <xf numFmtId="164" fontId="12" fillId="3" borderId="0" xfId="1" applyNumberFormat="1" applyFont="1" applyFill="1" applyAlignment="1">
      <alignment horizontal="right" vertical="center" wrapText="1" readingOrder="1"/>
    </xf>
    <xf numFmtId="164" fontId="12" fillId="0" borderId="0" xfId="1" applyNumberFormat="1" applyFont="1" applyFill="1" applyAlignment="1">
      <alignment horizontal="right" vertical="center" wrapText="1" readingOrder="1"/>
    </xf>
    <xf numFmtId="164" fontId="9" fillId="0" borderId="0" xfId="1" applyNumberFormat="1" applyFont="1"/>
    <xf numFmtId="164" fontId="7" fillId="3" borderId="0" xfId="1" applyNumberFormat="1" applyFont="1" applyFill="1" applyBorder="1" applyAlignment="1" applyProtection="1">
      <alignment vertical="top"/>
    </xf>
    <xf numFmtId="164" fontId="7" fillId="3" borderId="5" xfId="1" quotePrefix="1" applyNumberFormat="1" applyFont="1" applyFill="1" applyBorder="1" applyAlignment="1" applyProtection="1">
      <alignment horizontal="center" vertical="top"/>
    </xf>
    <xf numFmtId="164" fontId="7" fillId="3" borderId="6" xfId="1" quotePrefix="1" applyNumberFormat="1" applyFont="1" applyFill="1" applyBorder="1" applyAlignment="1" applyProtection="1">
      <alignment horizontal="center"/>
    </xf>
    <xf numFmtId="164" fontId="11" fillId="5" borderId="5" xfId="1" applyNumberFormat="1" applyFont="1" applyFill="1" applyBorder="1" applyAlignment="1">
      <alignment horizontal="right" vertical="center" wrapText="1" readingOrder="1"/>
    </xf>
    <xf numFmtId="164" fontId="11" fillId="5" borderId="0" xfId="1" applyNumberFormat="1" applyFont="1" applyFill="1" applyBorder="1" applyAlignment="1">
      <alignment horizontal="right" vertical="center" wrapText="1" readingOrder="1"/>
    </xf>
    <xf numFmtId="164" fontId="11" fillId="3" borderId="5" xfId="1" applyNumberFormat="1" applyFont="1" applyFill="1" applyBorder="1" applyAlignment="1">
      <alignment horizontal="right" vertical="center" wrapText="1" readingOrder="1"/>
    </xf>
    <xf numFmtId="164" fontId="11" fillId="3" borderId="0" xfId="1" applyNumberFormat="1" applyFont="1" applyFill="1" applyBorder="1" applyAlignment="1">
      <alignment horizontal="right" vertical="center" wrapText="1" readingOrder="1"/>
    </xf>
    <xf numFmtId="164" fontId="11" fillId="4" borderId="5" xfId="1" applyNumberFormat="1" applyFont="1" applyFill="1" applyBorder="1" applyAlignment="1">
      <alignment horizontal="right" vertical="center" wrapText="1" readingOrder="1"/>
    </xf>
    <xf numFmtId="164" fontId="11" fillId="4" borderId="0" xfId="1" applyNumberFormat="1" applyFont="1" applyFill="1" applyBorder="1" applyAlignment="1">
      <alignment horizontal="right" vertical="center" wrapText="1" readingOrder="1"/>
    </xf>
    <xf numFmtId="164" fontId="11" fillId="0" borderId="5" xfId="1" applyNumberFormat="1" applyFont="1" applyFill="1" applyBorder="1" applyAlignment="1">
      <alignment horizontal="right" vertical="center" wrapText="1" readingOrder="1"/>
    </xf>
    <xf numFmtId="164" fontId="11" fillId="0" borderId="0" xfId="1" applyNumberFormat="1" applyFont="1" applyFill="1" applyBorder="1" applyAlignment="1">
      <alignment horizontal="right" vertical="center" wrapText="1" readingOrder="1"/>
    </xf>
    <xf numFmtId="164" fontId="12" fillId="3" borderId="5" xfId="1" applyNumberFormat="1" applyFont="1" applyFill="1" applyBorder="1" applyAlignment="1">
      <alignment horizontal="right" vertical="center" wrapText="1" readingOrder="1"/>
    </xf>
    <xf numFmtId="164" fontId="12" fillId="3" borderId="0" xfId="1" applyNumberFormat="1" applyFont="1" applyFill="1" applyBorder="1" applyAlignment="1">
      <alignment horizontal="right" vertical="center" wrapText="1" readingOrder="1"/>
    </xf>
    <xf numFmtId="164" fontId="12" fillId="0" borderId="5" xfId="1" applyNumberFormat="1" applyFont="1" applyFill="1" applyBorder="1" applyAlignment="1">
      <alignment horizontal="right" vertical="center" wrapText="1" readingOrder="1"/>
    </xf>
    <xf numFmtId="164" fontId="12" fillId="0" borderId="0" xfId="1" applyNumberFormat="1" applyFont="1" applyFill="1" applyBorder="1" applyAlignment="1">
      <alignment horizontal="right" vertical="center" wrapText="1" readingOrder="1"/>
    </xf>
    <xf numFmtId="164" fontId="8" fillId="0" borderId="0" xfId="1" applyNumberFormat="1" applyFont="1" applyBorder="1" applyAlignment="1"/>
    <xf numFmtId="165" fontId="8" fillId="0" borderId="0" xfId="4" applyNumberFormat="1" applyFont="1" applyFill="1" applyBorder="1" applyAlignment="1"/>
    <xf numFmtId="165" fontId="7" fillId="5" borderId="0" xfId="4" applyNumberFormat="1" applyFont="1" applyFill="1" applyBorder="1"/>
    <xf numFmtId="164" fontId="7" fillId="0" borderId="0" xfId="1" applyNumberFormat="1" applyFont="1" applyBorder="1" applyAlignment="1">
      <alignment wrapText="1"/>
    </xf>
    <xf numFmtId="165" fontId="7" fillId="0" borderId="0" xfId="1" applyNumberFormat="1" applyFont="1" applyBorder="1" applyAlignment="1">
      <alignment wrapText="1"/>
    </xf>
    <xf numFmtId="164" fontId="8" fillId="0" borderId="0" xfId="1" applyNumberFormat="1" applyFont="1" applyBorder="1" applyAlignment="1">
      <alignment wrapText="1"/>
    </xf>
    <xf numFmtId="165" fontId="8" fillId="0" borderId="0" xfId="1" applyNumberFormat="1" applyFont="1" applyBorder="1" applyAlignment="1">
      <alignment wrapText="1"/>
    </xf>
    <xf numFmtId="164" fontId="7" fillId="5" borderId="0" xfId="1" applyNumberFormat="1" applyFont="1" applyFill="1" applyBorder="1" applyAlignment="1">
      <alignment wrapText="1"/>
    </xf>
    <xf numFmtId="165" fontId="7" fillId="5" borderId="0" xfId="1" applyNumberFormat="1" applyFont="1" applyFill="1" applyBorder="1" applyAlignment="1">
      <alignment wrapText="1"/>
    </xf>
    <xf numFmtId="164" fontId="8" fillId="0" borderId="0" xfId="1" applyNumberFormat="1" applyFont="1" applyAlignment="1">
      <alignment wrapText="1"/>
    </xf>
    <xf numFmtId="175" fontId="8" fillId="2" borderId="0" xfId="1" applyNumberFormat="1" applyFont="1" applyFill="1" applyBorder="1" applyAlignment="1">
      <alignment wrapText="1"/>
    </xf>
    <xf numFmtId="164" fontId="7" fillId="5" borderId="0" xfId="1" applyNumberFormat="1" applyFont="1" applyFill="1" applyBorder="1" applyAlignment="1">
      <alignment vertical="top" wrapText="1"/>
    </xf>
    <xf numFmtId="164" fontId="8" fillId="0" borderId="0" xfId="4" applyNumberFormat="1" applyFont="1" applyFill="1" applyBorder="1" applyAlignment="1"/>
    <xf numFmtId="0" fontId="6" fillId="0" borderId="0" xfId="8"/>
    <xf numFmtId="0" fontId="8" fillId="3" borderId="0" xfId="8" applyFont="1" applyFill="1"/>
    <xf numFmtId="164" fontId="8" fillId="3" borderId="0" xfId="9" applyNumberFormat="1" applyFont="1" applyFill="1" applyAlignment="1">
      <alignment wrapText="1"/>
    </xf>
    <xf numFmtId="165" fontId="7" fillId="3" borderId="1" xfId="9" quotePrefix="1" applyNumberFormat="1" applyFont="1" applyFill="1" applyBorder="1" applyAlignment="1">
      <alignment horizontal="center"/>
    </xf>
    <xf numFmtId="165" fontId="7" fillId="3" borderId="1" xfId="9" quotePrefix="1" applyNumberFormat="1" applyFont="1" applyFill="1" applyBorder="1" applyAlignment="1" applyProtection="1">
      <alignment horizontal="center"/>
    </xf>
    <xf numFmtId="0" fontId="7" fillId="3" borderId="1" xfId="8" quotePrefix="1" applyFont="1" applyFill="1" applyBorder="1" applyAlignment="1">
      <alignment horizontal="center"/>
    </xf>
    <xf numFmtId="164" fontId="7" fillId="0" borderId="0" xfId="10" quotePrefix="1" applyNumberFormat="1" applyFont="1" applyFill="1" applyBorder="1" applyAlignment="1" applyProtection="1">
      <alignment horizontal="center"/>
    </xf>
    <xf numFmtId="164" fontId="7" fillId="3" borderId="0" xfId="9" applyNumberFormat="1" applyFont="1" applyFill="1" applyBorder="1" applyAlignment="1" applyProtection="1">
      <alignment horizontal="center" vertical="top" wrapText="1"/>
    </xf>
    <xf numFmtId="0" fontId="7" fillId="3" borderId="0" xfId="8" applyFont="1" applyFill="1" applyAlignment="1">
      <alignment horizontal="center" vertical="top" wrapText="1"/>
    </xf>
    <xf numFmtId="38" fontId="7" fillId="0" borderId="0" xfId="11" applyNumberFormat="1" applyFont="1" applyAlignment="1">
      <alignment horizontal="center"/>
    </xf>
    <xf numFmtId="38" fontId="7" fillId="0" borderId="7" xfId="11" applyNumberFormat="1" applyFont="1" applyBorder="1" applyAlignment="1">
      <alignment horizontal="center"/>
    </xf>
    <xf numFmtId="164" fontId="7" fillId="3" borderId="1" xfId="9" applyNumberFormat="1" applyFont="1" applyFill="1" applyBorder="1"/>
    <xf numFmtId="0" fontId="7" fillId="3" borderId="1" xfId="8" applyFont="1" applyFill="1" applyBorder="1" applyAlignment="1">
      <alignment horizontal="left" vertical="top"/>
    </xf>
    <xf numFmtId="164" fontId="7" fillId="3" borderId="0" xfId="9" applyNumberFormat="1" applyFont="1" applyFill="1"/>
    <xf numFmtId="38" fontId="7" fillId="0" borderId="0" xfId="11" quotePrefix="1" applyNumberFormat="1" applyFont="1" applyAlignment="1">
      <alignment horizontal="center"/>
    </xf>
    <xf numFmtId="0" fontId="7" fillId="3" borderId="0" xfId="8" applyFont="1" applyFill="1" applyAlignment="1">
      <alignment horizontal="left" vertical="top"/>
    </xf>
    <xf numFmtId="0" fontId="13" fillId="3" borderId="0" xfId="8" applyFont="1" applyFill="1" applyAlignment="1">
      <alignment horizontal="left" vertical="top"/>
    </xf>
    <xf numFmtId="0" fontId="7" fillId="3" borderId="0" xfId="8" applyFont="1" applyFill="1"/>
    <xf numFmtId="165" fontId="8" fillId="3" borderId="0" xfId="1" applyNumberFormat="1" applyFont="1" applyFill="1" applyAlignment="1">
      <alignment wrapText="1"/>
    </xf>
    <xf numFmtId="164" fontId="8" fillId="3" borderId="0" xfId="1" applyNumberFormat="1" applyFont="1" applyFill="1" applyAlignment="1">
      <alignment wrapText="1"/>
    </xf>
    <xf numFmtId="164" fontId="8" fillId="0" borderId="0" xfId="1" applyNumberFormat="1" applyFont="1" applyFill="1" applyBorder="1" applyAlignment="1"/>
    <xf numFmtId="164" fontId="7" fillId="0" borderId="0" xfId="4" applyNumberFormat="1" applyFont="1" applyFill="1" applyBorder="1" applyAlignment="1"/>
    <xf numFmtId="164" fontId="7" fillId="5" borderId="0" xfId="4" applyNumberFormat="1" applyFont="1" applyFill="1" applyBorder="1" applyAlignment="1"/>
    <xf numFmtId="165" fontId="8" fillId="0" borderId="0" xfId="1" applyNumberFormat="1" applyFont="1" applyFill="1" applyAlignment="1">
      <alignment wrapText="1"/>
    </xf>
    <xf numFmtId="164" fontId="7" fillId="6" borderId="0" xfId="9" applyNumberFormat="1" applyFont="1" applyFill="1" applyBorder="1" applyAlignment="1">
      <alignment wrapText="1"/>
    </xf>
    <xf numFmtId="164" fontId="7" fillId="6" borderId="0" xfId="1" applyNumberFormat="1" applyFont="1" applyFill="1" applyBorder="1" applyAlignment="1">
      <alignment horizontal="left"/>
    </xf>
    <xf numFmtId="165" fontId="7" fillId="6" borderId="0" xfId="1" applyNumberFormat="1" applyFont="1" applyFill="1" applyBorder="1" applyAlignment="1">
      <alignment horizontal="left"/>
    </xf>
    <xf numFmtId="0" fontId="7" fillId="6" borderId="0" xfId="8" applyFont="1" applyFill="1" applyAlignment="1">
      <alignment horizontal="left"/>
    </xf>
    <xf numFmtId="164" fontId="8" fillId="0" borderId="0" xfId="0" applyNumberFormat="1" applyFont="1"/>
    <xf numFmtId="4" fontId="8" fillId="2" borderId="0" xfId="0" applyNumberFormat="1" applyFont="1" applyFill="1"/>
    <xf numFmtId="164" fontId="6" fillId="0" borderId="0" xfId="8" applyNumberFormat="1"/>
    <xf numFmtId="0" fontId="12" fillId="0" borderId="0" xfId="0" applyFont="1" applyAlignment="1">
      <alignment vertical="top" readingOrder="1"/>
    </xf>
    <xf numFmtId="171" fontId="8" fillId="2" borderId="0" xfId="2" applyNumberFormat="1" applyFont="1" applyFill="1"/>
    <xf numFmtId="171" fontId="9" fillId="3" borderId="0" xfId="2" applyNumberFormat="1" applyFont="1" applyFill="1" applyAlignment="1">
      <alignment horizontal="left"/>
    </xf>
    <xf numFmtId="165" fontId="6" fillId="0" borderId="0" xfId="1" applyNumberFormat="1" applyFont="1"/>
    <xf numFmtId="165" fontId="7" fillId="3" borderId="0" xfId="12" applyNumberFormat="1" applyFont="1" applyFill="1" applyBorder="1" applyAlignment="1" applyProtection="1">
      <alignment horizontal="left" vertical="top"/>
    </xf>
    <xf numFmtId="165" fontId="8" fillId="0" borderId="0" xfId="1" applyNumberFormat="1" applyFont="1" applyBorder="1" applyAlignment="1">
      <alignment vertical="top" wrapText="1"/>
    </xf>
    <xf numFmtId="0" fontId="8" fillId="0" borderId="0" xfId="14" applyFont="1"/>
    <xf numFmtId="0" fontId="19" fillId="0" borderId="0" xfId="14" applyFont="1"/>
    <xf numFmtId="0" fontId="8" fillId="0" borderId="0" xfId="14" applyFont="1" applyAlignment="1">
      <alignment horizontal="center"/>
    </xf>
    <xf numFmtId="0" fontId="20" fillId="0" borderId="0" xfId="14" applyFont="1" applyAlignment="1">
      <alignment horizontal="left"/>
    </xf>
    <xf numFmtId="0" fontId="20" fillId="0" borderId="0" xfId="14" applyFont="1"/>
    <xf numFmtId="0" fontId="21" fillId="0" borderId="0" xfId="13" applyFont="1" applyFill="1"/>
    <xf numFmtId="0" fontId="19" fillId="0" borderId="0" xfId="14" applyFont="1" applyAlignment="1">
      <alignment horizontal="left" vertical="center"/>
    </xf>
    <xf numFmtId="0" fontId="21" fillId="0" borderId="0" xfId="14" applyFont="1"/>
    <xf numFmtId="0" fontId="22" fillId="0" borderId="0" xfId="0" applyFont="1"/>
    <xf numFmtId="0" fontId="22" fillId="2" borderId="0" xfId="0" applyFont="1" applyFill="1"/>
    <xf numFmtId="165" fontId="7" fillId="0" borderId="0" xfId="1" applyNumberFormat="1" applyFont="1" applyFill="1" applyBorder="1" applyAlignment="1" applyProtection="1">
      <alignment horizontal="centerContinuous"/>
    </xf>
    <xf numFmtId="165" fontId="23" fillId="0" borderId="12" xfId="1" applyNumberFormat="1" applyFont="1" applyFill="1" applyBorder="1" applyAlignment="1" applyProtection="1">
      <alignment horizontal="centerContinuous"/>
    </xf>
    <xf numFmtId="0" fontId="7" fillId="5" borderId="13" xfId="0" applyFont="1" applyFill="1" applyBorder="1"/>
    <xf numFmtId="164" fontId="7" fillId="5" borderId="0" xfId="1" applyNumberFormat="1" applyFont="1" applyFill="1" applyBorder="1" applyAlignment="1"/>
    <xf numFmtId="165" fontId="7" fillId="5" borderId="0" xfId="4" applyNumberFormat="1" applyFont="1" applyFill="1" applyBorder="1" applyAlignment="1"/>
    <xf numFmtId="165" fontId="8" fillId="0" borderId="8" xfId="15" applyNumberFormat="1" applyFont="1" applyFill="1" applyBorder="1"/>
    <xf numFmtId="0" fontId="7" fillId="5" borderId="8" xfId="0" applyFont="1" applyFill="1" applyBorder="1"/>
    <xf numFmtId="0" fontId="7" fillId="6" borderId="8" xfId="0" applyFont="1" applyFill="1" applyBorder="1"/>
    <xf numFmtId="164" fontId="7" fillId="6" borderId="14" xfId="1" applyNumberFormat="1" applyFont="1" applyFill="1" applyBorder="1"/>
    <xf numFmtId="164" fontId="7" fillId="6" borderId="0" xfId="1" applyNumberFormat="1" applyFont="1" applyFill="1" applyBorder="1"/>
    <xf numFmtId="165" fontId="7" fillId="6" borderId="0" xfId="4" applyNumberFormat="1" applyFont="1" applyFill="1" applyBorder="1"/>
    <xf numFmtId="0" fontId="7" fillId="2" borderId="0" xfId="0" applyFont="1" applyFill="1" applyAlignment="1">
      <alignment horizontal="left"/>
    </xf>
    <xf numFmtId="164" fontId="23" fillId="0" borderId="12" xfId="3" quotePrefix="1" applyNumberFormat="1" applyFont="1" applyFill="1" applyBorder="1" applyAlignment="1" applyProtection="1">
      <alignment horizontal="center"/>
    </xf>
    <xf numFmtId="165" fontId="23" fillId="0" borderId="12" xfId="3" quotePrefix="1" applyNumberFormat="1" applyFont="1" applyFill="1" applyBorder="1" applyAlignment="1" applyProtection="1">
      <alignment horizontal="center"/>
    </xf>
    <xf numFmtId="165" fontId="23" fillId="0" borderId="12" xfId="3" quotePrefix="1" applyNumberFormat="1" applyFont="1" applyFill="1" applyBorder="1" applyAlignment="1">
      <alignment horizontal="center"/>
    </xf>
    <xf numFmtId="0" fontId="7" fillId="0" borderId="8" xfId="0" applyFont="1" applyBorder="1" applyAlignment="1">
      <alignment horizontal="left" indent="1"/>
    </xf>
    <xf numFmtId="0" fontId="8" fillId="0" borderId="8" xfId="0" applyFont="1" applyBorder="1" applyAlignment="1">
      <alignment horizontal="left" indent="2"/>
    </xf>
    <xf numFmtId="164" fontId="7" fillId="6" borderId="0" xfId="1" applyNumberFormat="1" applyFont="1" applyFill="1" applyBorder="1" applyAlignment="1">
      <alignment wrapText="1"/>
    </xf>
    <xf numFmtId="165" fontId="7" fillId="6" borderId="0" xfId="1" applyNumberFormat="1" applyFont="1" applyFill="1" applyBorder="1" applyAlignment="1">
      <alignment wrapText="1"/>
    </xf>
    <xf numFmtId="164" fontId="7" fillId="0" borderId="0" xfId="1" applyNumberFormat="1" applyFont="1" applyBorder="1"/>
    <xf numFmtId="164" fontId="23" fillId="3" borderId="12" xfId="3" quotePrefix="1" applyNumberFormat="1" applyFont="1" applyFill="1" applyBorder="1" applyAlignment="1" applyProtection="1">
      <alignment horizontal="center"/>
    </xf>
    <xf numFmtId="165" fontId="23" fillId="3" borderId="12" xfId="3" quotePrefix="1" applyNumberFormat="1" applyFont="1" applyFill="1" applyBorder="1" applyAlignment="1" applyProtection="1">
      <alignment horizontal="center"/>
    </xf>
    <xf numFmtId="165" fontId="23" fillId="3" borderId="12" xfId="3" quotePrefix="1" applyNumberFormat="1" applyFont="1" applyFill="1" applyBorder="1" applyAlignment="1">
      <alignment horizontal="center"/>
    </xf>
    <xf numFmtId="164" fontId="8" fillId="0" borderId="8" xfId="1" applyNumberFormat="1" applyFont="1" applyBorder="1" applyAlignment="1">
      <alignment horizontal="left" vertical="top" wrapText="1"/>
    </xf>
    <xf numFmtId="164" fontId="7" fillId="5" borderId="14" xfId="1" applyNumberFormat="1" applyFont="1" applyFill="1" applyBorder="1" applyAlignment="1">
      <alignment vertical="top" wrapText="1"/>
    </xf>
    <xf numFmtId="0" fontId="23" fillId="0" borderId="12" xfId="0" quotePrefix="1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/>
    <xf numFmtId="0" fontId="7" fillId="6" borderId="8" xfId="0" applyFont="1" applyFill="1" applyBorder="1" applyAlignment="1">
      <alignment horizontal="left"/>
    </xf>
    <xf numFmtId="164" fontId="7" fillId="6" borderId="0" xfId="4" applyNumberFormat="1" applyFont="1" applyFill="1" applyBorder="1"/>
    <xf numFmtId="0" fontId="2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64" fontId="7" fillId="3" borderId="15" xfId="3" applyNumberFormat="1" applyFont="1" applyFill="1" applyBorder="1" applyAlignment="1" applyProtection="1">
      <alignment horizontal="center" vertical="top" wrapText="1"/>
    </xf>
    <xf numFmtId="165" fontId="23" fillId="3" borderId="12" xfId="3" applyNumberFormat="1" applyFont="1" applyFill="1" applyBorder="1" applyAlignment="1" applyProtection="1">
      <alignment horizontal="center"/>
    </xf>
    <xf numFmtId="165" fontId="23" fillId="3" borderId="0" xfId="3" applyNumberFormat="1" applyFont="1" applyFill="1" applyBorder="1" applyAlignment="1" applyProtection="1">
      <alignment horizontal="center"/>
    </xf>
    <xf numFmtId="164" fontId="8" fillId="0" borderId="16" xfId="1" applyNumberFormat="1" applyFont="1" applyBorder="1" applyAlignment="1">
      <alignment vertical="top" wrapText="1"/>
    </xf>
    <xf numFmtId="0" fontId="7" fillId="6" borderId="0" xfId="0" applyFont="1" applyFill="1"/>
    <xf numFmtId="164" fontId="7" fillId="6" borderId="0" xfId="1" applyNumberFormat="1" applyFont="1" applyFill="1" applyBorder="1" applyAlignment="1">
      <alignment vertical="top" wrapText="1"/>
    </xf>
    <xf numFmtId="165" fontId="7" fillId="6" borderId="0" xfId="1" applyNumberFormat="1" applyFont="1" applyFill="1" applyBorder="1" applyAlignment="1">
      <alignment vertical="top" wrapText="1"/>
    </xf>
    <xf numFmtId="165" fontId="8" fillId="0" borderId="0" xfId="1" applyNumberFormat="1" applyFont="1" applyBorder="1"/>
    <xf numFmtId="165" fontId="23" fillId="3" borderId="17" xfId="3" applyNumberFormat="1" applyFont="1" applyFill="1" applyBorder="1" applyAlignment="1" applyProtection="1">
      <alignment horizontal="center"/>
    </xf>
    <xf numFmtId="165" fontId="23" fillId="3" borderId="12" xfId="1" applyNumberFormat="1" applyFont="1" applyFill="1" applyBorder="1" applyAlignment="1" applyProtection="1">
      <alignment horizontal="center"/>
    </xf>
    <xf numFmtId="164" fontId="7" fillId="6" borderId="14" xfId="4" applyNumberFormat="1" applyFont="1" applyFill="1" applyBorder="1" applyAlignment="1"/>
    <xf numFmtId="164" fontId="7" fillId="6" borderId="0" xfId="4" applyNumberFormat="1" applyFont="1" applyFill="1" applyBorder="1" applyAlignment="1"/>
    <xf numFmtId="174" fontId="11" fillId="6" borderId="0" xfId="1" applyNumberFormat="1" applyFont="1" applyFill="1" applyAlignment="1">
      <alignment horizontal="right" vertical="center" wrapText="1" readingOrder="1"/>
    </xf>
    <xf numFmtId="0" fontId="12" fillId="0" borderId="8" xfId="0" applyFont="1" applyBorder="1" applyAlignment="1">
      <alignment vertical="top" wrapText="1" readingOrder="1"/>
    </xf>
    <xf numFmtId="164" fontId="7" fillId="5" borderId="14" xfId="4" applyNumberFormat="1" applyFont="1" applyFill="1" applyBorder="1" applyAlignment="1"/>
    <xf numFmtId="165" fontId="8" fillId="0" borderId="0" xfId="4" applyNumberFormat="1" applyFont="1" applyFill="1" applyBorder="1" applyAlignment="1">
      <alignment horizontal="left" indent="2"/>
    </xf>
    <xf numFmtId="0" fontId="7" fillId="0" borderId="8" xfId="0" applyFont="1" applyBorder="1" applyAlignment="1">
      <alignment horizontal="left"/>
    </xf>
    <xf numFmtId="164" fontId="7" fillId="3" borderId="9" xfId="3" quotePrefix="1" applyNumberFormat="1" applyFont="1" applyFill="1" applyBorder="1" applyAlignment="1" applyProtection="1">
      <alignment horizontal="center" vertical="top"/>
    </xf>
    <xf numFmtId="164" fontId="7" fillId="3" borderId="10" xfId="3" quotePrefix="1" applyNumberFormat="1" applyFont="1" applyFill="1" applyBorder="1" applyAlignment="1" applyProtection="1">
      <alignment horizontal="center" vertical="top"/>
    </xf>
    <xf numFmtId="0" fontId="7" fillId="0" borderId="0" xfId="0" applyFont="1" applyAlignment="1">
      <alignment horizontal="center" vertical="top" wrapText="1"/>
    </xf>
    <xf numFmtId="165" fontId="7" fillId="3" borderId="0" xfId="3" applyNumberFormat="1" applyFont="1" applyFill="1" applyBorder="1" applyAlignment="1" applyProtection="1">
      <alignment horizontal="center" vertical="top" wrapText="1"/>
    </xf>
    <xf numFmtId="165" fontId="7" fillId="3" borderId="0" xfId="1" applyNumberFormat="1" applyFont="1" applyFill="1" applyBorder="1" applyAlignment="1" applyProtection="1">
      <alignment horizontal="center" vertical="top" wrapText="1"/>
    </xf>
    <xf numFmtId="0" fontId="7" fillId="0" borderId="8" xfId="0" applyFont="1" applyBorder="1" applyAlignment="1">
      <alignment horizontal="left" vertical="top" indent="1"/>
    </xf>
    <xf numFmtId="0" fontId="7" fillId="0" borderId="11" xfId="0" applyFont="1" applyBorder="1" applyAlignment="1">
      <alignment horizontal="left" vertical="top" indent="1"/>
    </xf>
    <xf numFmtId="165" fontId="7" fillId="0" borderId="9" xfId="1" applyNumberFormat="1" applyFont="1" applyFill="1" applyBorder="1" applyAlignment="1" applyProtection="1">
      <alignment horizontal="center"/>
    </xf>
    <xf numFmtId="165" fontId="7" fillId="0" borderId="10" xfId="1" applyNumberFormat="1" applyFont="1" applyFill="1" applyBorder="1" applyAlignment="1" applyProtection="1">
      <alignment horizontal="center"/>
    </xf>
    <xf numFmtId="165" fontId="7" fillId="0" borderId="8" xfId="1" applyNumberFormat="1" applyFont="1" applyFill="1" applyBorder="1" applyAlignment="1" applyProtection="1">
      <alignment horizontal="left" vertical="top" indent="1"/>
    </xf>
    <xf numFmtId="165" fontId="7" fillId="0" borderId="11" xfId="1" applyNumberFormat="1" applyFont="1" applyFill="1" applyBorder="1" applyAlignment="1" applyProtection="1">
      <alignment horizontal="left" vertical="top" indent="1"/>
    </xf>
    <xf numFmtId="164" fontId="7" fillId="3" borderId="0" xfId="3" applyNumberFormat="1" applyFont="1" applyFill="1" applyBorder="1" applyAlignment="1" applyProtection="1">
      <alignment horizontal="center" vertical="top" wrapText="1"/>
    </xf>
    <xf numFmtId="165" fontId="7" fillId="3" borderId="8" xfId="3" applyNumberFormat="1" applyFont="1" applyFill="1" applyBorder="1" applyAlignment="1" applyProtection="1">
      <alignment horizontal="left" vertical="top" indent="1"/>
    </xf>
    <xf numFmtId="165" fontId="7" fillId="3" borderId="11" xfId="3" applyNumberFormat="1" applyFont="1" applyFill="1" applyBorder="1" applyAlignment="1" applyProtection="1">
      <alignment horizontal="left" vertical="top" indent="1"/>
    </xf>
    <xf numFmtId="165" fontId="7" fillId="3" borderId="0" xfId="3" applyNumberFormat="1" applyFont="1" applyFill="1" applyBorder="1" applyAlignment="1" applyProtection="1">
      <alignment horizontal="left" vertical="top" indent="1"/>
    </xf>
    <xf numFmtId="165" fontId="7" fillId="3" borderId="12" xfId="3" applyNumberFormat="1" applyFont="1" applyFill="1" applyBorder="1" applyAlignment="1" applyProtection="1">
      <alignment horizontal="left" vertical="top" indent="1"/>
    </xf>
    <xf numFmtId="165" fontId="7" fillId="3" borderId="8" xfId="3" applyNumberFormat="1" applyFont="1" applyFill="1" applyBorder="1" applyAlignment="1" applyProtection="1">
      <alignment horizontal="left" vertical="top" wrapText="1" indent="1"/>
    </xf>
    <xf numFmtId="165" fontId="7" fillId="3" borderId="11" xfId="3" applyNumberFormat="1" applyFont="1" applyFill="1" applyBorder="1" applyAlignment="1" applyProtection="1">
      <alignment horizontal="left" vertical="top" wrapText="1" indent="1"/>
    </xf>
    <xf numFmtId="0" fontId="24" fillId="0" borderId="0" xfId="0" applyFont="1" applyAlignment="1">
      <alignment horizontal="left" vertical="top" wrapText="1" readingOrder="1"/>
    </xf>
    <xf numFmtId="0" fontId="25" fillId="0" borderId="0" xfId="0" applyFont="1" applyAlignment="1">
      <alignment horizontal="left"/>
    </xf>
    <xf numFmtId="0" fontId="12" fillId="0" borderId="0" xfId="0" applyFont="1" applyAlignment="1">
      <alignment horizontal="left" vertical="top" wrapText="1" readingOrder="1"/>
    </xf>
    <xf numFmtId="0" fontId="8" fillId="0" borderId="0" xfId="0" applyFont="1" applyAlignment="1">
      <alignment horizontal="left"/>
    </xf>
    <xf numFmtId="0" fontId="11" fillId="6" borderId="16" xfId="0" applyFont="1" applyFill="1" applyBorder="1" applyAlignment="1">
      <alignment vertical="center" wrapText="1" readingOrder="1"/>
    </xf>
    <xf numFmtId="0" fontId="8" fillId="6" borderId="16" xfId="0" applyFont="1" applyFill="1" applyBorder="1"/>
    <xf numFmtId="0" fontId="11" fillId="5" borderId="0" xfId="0" applyFont="1" applyFill="1" applyAlignment="1">
      <alignment horizontal="left" vertical="center" wrapText="1" readingOrder="1"/>
    </xf>
    <xf numFmtId="0" fontId="8" fillId="5" borderId="0" xfId="0" applyFont="1" applyFill="1"/>
    <xf numFmtId="0" fontId="8" fillId="5" borderId="8" xfId="0" applyFont="1" applyFill="1" applyBorder="1"/>
    <xf numFmtId="0" fontId="12" fillId="0" borderId="0" xfId="0" applyFont="1" applyAlignment="1">
      <alignment vertical="top" wrapText="1" readingOrder="1"/>
    </xf>
    <xf numFmtId="0" fontId="12" fillId="0" borderId="8" xfId="0" applyFont="1" applyBorder="1" applyAlignment="1">
      <alignment vertical="top" wrapText="1" readingOrder="1"/>
    </xf>
    <xf numFmtId="0" fontId="11" fillId="0" borderId="0" xfId="0" applyFont="1" applyAlignment="1">
      <alignment horizontal="left" vertical="top" wrapText="1" indent="3" readingOrder="1"/>
    </xf>
    <xf numFmtId="0" fontId="11" fillId="0" borderId="8" xfId="0" applyFont="1" applyBorder="1" applyAlignment="1">
      <alignment horizontal="left" vertical="top" wrapText="1" indent="3" readingOrder="1"/>
    </xf>
    <xf numFmtId="0" fontId="11" fillId="0" borderId="0" xfId="0" applyFont="1" applyAlignment="1">
      <alignment horizontal="left" vertical="center" wrapText="1" readingOrder="1"/>
    </xf>
    <xf numFmtId="0" fontId="8" fillId="0" borderId="0" xfId="0" applyFont="1"/>
    <xf numFmtId="0" fontId="8" fillId="0" borderId="8" xfId="0" applyFont="1" applyBorder="1"/>
    <xf numFmtId="0" fontId="12" fillId="0" borderId="0" xfId="0" applyFont="1" applyAlignment="1">
      <alignment horizontal="left" vertical="center" wrapText="1" readingOrder="1"/>
    </xf>
    <xf numFmtId="0" fontId="12" fillId="0" borderId="0" xfId="0" applyFont="1" applyAlignment="1">
      <alignment horizontal="right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12" fillId="0" borderId="8" xfId="0" applyFont="1" applyBorder="1" applyAlignment="1">
      <alignment horizontal="left" vertical="center" wrapText="1" readingOrder="1"/>
    </xf>
    <xf numFmtId="0" fontId="11" fillId="6" borderId="0" xfId="0" applyFont="1" applyFill="1" applyAlignment="1">
      <alignment wrapText="1" readingOrder="1"/>
    </xf>
    <xf numFmtId="0" fontId="8" fillId="6" borderId="0" xfId="0" applyFont="1" applyFill="1"/>
    <xf numFmtId="0" fontId="8" fillId="6" borderId="8" xfId="0" applyFont="1" applyFill="1" applyBorder="1"/>
    <xf numFmtId="0" fontId="12" fillId="0" borderId="8" xfId="0" applyFont="1" applyBorder="1" applyAlignment="1">
      <alignment horizontal="left" vertical="top" wrapText="1" readingOrder="1"/>
    </xf>
    <xf numFmtId="0" fontId="7" fillId="5" borderId="0" xfId="0" applyFont="1" applyFill="1" applyAlignment="1">
      <alignment horizontal="left"/>
    </xf>
    <xf numFmtId="0" fontId="7" fillId="5" borderId="8" xfId="0" applyFont="1" applyFill="1" applyBorder="1" applyAlignment="1">
      <alignment horizontal="left"/>
    </xf>
    <xf numFmtId="0" fontId="9" fillId="3" borderId="0" xfId="8" applyFont="1" applyFill="1" applyAlignment="1">
      <alignment horizontal="left" vertical="top" wrapText="1"/>
    </xf>
    <xf numFmtId="0" fontId="7" fillId="3" borderId="3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center"/>
    </xf>
    <xf numFmtId="0" fontId="7" fillId="3" borderId="1" xfId="8" applyFont="1" applyFill="1" applyBorder="1" applyAlignment="1">
      <alignment horizontal="center" vertical="center"/>
    </xf>
    <xf numFmtId="0" fontId="7" fillId="3" borderId="0" xfId="8" applyFont="1" applyFill="1" applyAlignment="1">
      <alignment horizontal="center" vertical="top" wrapText="1"/>
    </xf>
    <xf numFmtId="0" fontId="7" fillId="3" borderId="0" xfId="8" applyFont="1" applyFill="1" applyAlignment="1">
      <alignment horizontal="center" vertical="top"/>
    </xf>
    <xf numFmtId="165" fontId="7" fillId="3" borderId="0" xfId="9" applyNumberFormat="1" applyFont="1" applyFill="1" applyBorder="1" applyAlignment="1" applyProtection="1">
      <alignment horizontal="center" vertical="top" wrapText="1"/>
    </xf>
    <xf numFmtId="38" fontId="7" fillId="0" borderId="3" xfId="11" applyNumberFormat="1" applyFont="1" applyBorder="1" applyAlignment="1">
      <alignment horizontal="center" vertical="top"/>
    </xf>
    <xf numFmtId="38" fontId="7" fillId="0" borderId="0" xfId="11" applyNumberFormat="1" applyFont="1" applyAlignment="1">
      <alignment horizontal="center" vertical="top"/>
    </xf>
    <xf numFmtId="38" fontId="7" fillId="0" borderId="3" xfId="11" applyNumberFormat="1" applyFont="1" applyBorder="1" applyAlignment="1">
      <alignment horizontal="center" vertical="top" wrapText="1"/>
    </xf>
    <xf numFmtId="38" fontId="7" fillId="0" borderId="0" xfId="11" applyNumberFormat="1" applyFont="1" applyAlignment="1">
      <alignment horizontal="center" vertical="top" wrapText="1"/>
    </xf>
    <xf numFmtId="0" fontId="14" fillId="0" borderId="0" xfId="0" applyFont="1" applyAlignment="1">
      <alignment horizontal="left" vertical="top" wrapText="1" readingOrder="1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 vertical="top" wrapText="1" readingOrder="1"/>
    </xf>
    <xf numFmtId="0" fontId="11" fillId="0" borderId="3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1" fillId="0" borderId="1" xfId="0" applyFont="1" applyBorder="1" applyAlignment="1">
      <alignment horizontal="center" vertical="center" wrapText="1" readingOrder="1"/>
    </xf>
    <xf numFmtId="164" fontId="7" fillId="3" borderId="2" xfId="1" quotePrefix="1" applyNumberFormat="1" applyFont="1" applyFill="1" applyBorder="1" applyAlignment="1" applyProtection="1">
      <alignment horizontal="center" vertical="top"/>
    </xf>
    <xf numFmtId="0" fontId="11" fillId="5" borderId="0" xfId="0" applyFont="1" applyFill="1" applyAlignment="1">
      <alignment vertical="center" wrapText="1" readingOrder="1"/>
    </xf>
    <xf numFmtId="0" fontId="11" fillId="4" borderId="0" xfId="0" applyFont="1" applyFill="1" applyAlignment="1">
      <alignment horizontal="left" vertical="center" wrapText="1" readingOrder="1"/>
    </xf>
    <xf numFmtId="0" fontId="8" fillId="4" borderId="0" xfId="0" applyFont="1" applyFill="1"/>
    <xf numFmtId="0" fontId="11" fillId="5" borderId="0" xfId="0" applyFont="1" applyFill="1" applyAlignment="1">
      <alignment wrapText="1" readingOrder="1"/>
    </xf>
    <xf numFmtId="0" fontId="7" fillId="4" borderId="0" xfId="0" applyFont="1" applyFill="1" applyAlignment="1">
      <alignment horizontal="left"/>
    </xf>
    <xf numFmtId="0" fontId="9" fillId="0" borderId="0" xfId="0" applyFont="1" applyAlignment="1">
      <alignment horizontal="left" vertical="top" wrapText="1"/>
    </xf>
    <xf numFmtId="164" fontId="7" fillId="3" borderId="4" xfId="1" quotePrefix="1" applyNumberFormat="1" applyFont="1" applyFill="1" applyBorder="1" applyAlignment="1" applyProtection="1">
      <alignment horizontal="center" vertical="top"/>
    </xf>
    <xf numFmtId="164" fontId="7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10" fillId="0" borderId="0" xfId="0" applyFont="1" applyAlignment="1">
      <alignment horizontal="left" vertical="top" wrapText="1"/>
    </xf>
  </cellXfs>
  <cellStyles count="16">
    <cellStyle name="Hipervínculo" xfId="13" builtinId="8"/>
    <cellStyle name="Millares" xfId="1" builtinId="3"/>
    <cellStyle name="Millares [0] 3" xfId="5" xr:uid="{D4B25DD8-36B0-4BC2-868D-9287FD1DF8BF}"/>
    <cellStyle name="Millares 2" xfId="10" xr:uid="{D5F108CD-239D-4F14-BD32-50BCC892B399}"/>
    <cellStyle name="Millares 2 4 2" xfId="15" xr:uid="{4B871A90-237F-4CBD-8AE6-7A9AC395D2C9}"/>
    <cellStyle name="Millares 3 2" xfId="4" xr:uid="{FE01E9BA-1719-47D4-9FCC-8765E630B974}"/>
    <cellStyle name="Millares 4" xfId="3" xr:uid="{C8E90186-4E1E-4530-9F16-3E5788AEDD33}"/>
    <cellStyle name="Millares 4 2" xfId="7" xr:uid="{1A9CCF07-B920-4723-9E22-E073DC8DDADF}"/>
    <cellStyle name="Millares 4 2 2" xfId="9" xr:uid="{BA5BBD36-D0FB-4C2D-843D-E76EFC56B4F7}"/>
    <cellStyle name="Millares 4 3" xfId="12" xr:uid="{F09B64B8-1126-4913-8898-FA7112F6F9DC}"/>
    <cellStyle name="Normal" xfId="0" builtinId="0"/>
    <cellStyle name="Normal 2" xfId="6" xr:uid="{9BA30995-B9A0-435B-A024-2A4832E54205}"/>
    <cellStyle name="Normal 2 2" xfId="8" xr:uid="{F7BD48EC-B5B9-49B4-94DA-8856C5655554}"/>
    <cellStyle name="Normal 3" xfId="14" xr:uid="{675636DD-41D5-4F21-BE52-7FBF8B75F154}"/>
    <cellStyle name="Normal_Apro2001" xfId="11" xr:uid="{880C29C1-D8E3-461F-A693-4B1B154D486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2.wdp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3.wdp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104775</xdr:rowOff>
    </xdr:from>
    <xdr:to>
      <xdr:col>0</xdr:col>
      <xdr:colOff>1137919</xdr:colOff>
      <xdr:row>3</xdr:row>
      <xdr:rowOff>120649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B5CD24-98B1-478F-AB22-F1CBAF7FA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04775"/>
          <a:ext cx="747394" cy="558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6362700</xdr:colOff>
      <xdr:row>1</xdr:row>
      <xdr:rowOff>95250</xdr:rowOff>
    </xdr:from>
    <xdr:to>
      <xdr:col>0</xdr:col>
      <xdr:colOff>7218449</xdr:colOff>
      <xdr:row>3</xdr:row>
      <xdr:rowOff>94259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4562AA-3AE9-4D49-B86A-B4F848E2D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276225"/>
          <a:ext cx="855749" cy="3609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23950" cy="514350"/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BA10B341-CF0C-4E77-9A8C-81319AA46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373380</xdr:colOff>
      <xdr:row>3</xdr:row>
      <xdr:rowOff>101600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6388AE5-4E39-4546-9785-B7EAFA262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4855" cy="530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66675</xdr:rowOff>
    </xdr:from>
    <xdr:ext cx="575154" cy="429686"/>
    <xdr:pic>
      <xdr:nvPicPr>
        <xdr:cNvPr id="3" name="Imagen 2">
          <a:extLst>
            <a:ext uri="{FF2B5EF4-FFF2-40B4-BE49-F238E27FC236}">
              <a16:creationId xmlns:a16="http://schemas.microsoft.com/office/drawing/2014/main" id="{61FACA0B-BC3C-4430-8F8F-9B46555F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57515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1943100</xdr:colOff>
      <xdr:row>0</xdr:row>
      <xdr:rowOff>66675</xdr:rowOff>
    </xdr:from>
    <xdr:ext cx="854507" cy="363996"/>
    <xdr:pic>
      <xdr:nvPicPr>
        <xdr:cNvPr id="4" name="Imagen 3">
          <a:extLst>
            <a:ext uri="{FF2B5EF4-FFF2-40B4-BE49-F238E27FC236}">
              <a16:creationId xmlns:a16="http://schemas.microsoft.com/office/drawing/2014/main" id="{6381A5BE-67D9-442E-A8C9-806F2E64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6</xdr:col>
      <xdr:colOff>0</xdr:colOff>
      <xdr:row>2</xdr:row>
      <xdr:rowOff>133350</xdr:rowOff>
    </xdr:from>
    <xdr:to>
      <xdr:col>8</xdr:col>
      <xdr:colOff>38100</xdr:colOff>
      <xdr:row>5</xdr:row>
      <xdr:rowOff>57150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D6B5591A-0EAF-4B78-9A6D-FB63D7D36F2D}"/>
            </a:ext>
          </a:extLst>
        </xdr:cNvPr>
        <xdr:cNvSpPr/>
      </xdr:nvSpPr>
      <xdr:spPr>
        <a:xfrm>
          <a:off x="6200775" y="419100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404129</xdr:colOff>
      <xdr:row>1</xdr:row>
      <xdr:rowOff>0</xdr:rowOff>
    </xdr:from>
    <xdr:to>
      <xdr:col>6</xdr:col>
      <xdr:colOff>685801</xdr:colOff>
      <xdr:row>2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96ADA3-8987-463D-A268-8DCDFA41D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904" y="142875"/>
          <a:ext cx="281672" cy="276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670404</xdr:colOff>
      <xdr:row>3</xdr:row>
      <xdr:rowOff>89961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AE5FB8-A231-4880-86A6-7FB820497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57515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2933700</xdr:colOff>
      <xdr:row>0</xdr:row>
      <xdr:rowOff>66675</xdr:rowOff>
    </xdr:from>
    <xdr:to>
      <xdr:col>0</xdr:col>
      <xdr:colOff>3788207</xdr:colOff>
      <xdr:row>3</xdr:row>
      <xdr:rowOff>2046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FFEBAE-70E3-46C5-89C2-61D8C848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66675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3</xdr:row>
      <xdr:rowOff>133350</xdr:rowOff>
    </xdr:from>
    <xdr:to>
      <xdr:col>7</xdr:col>
      <xdr:colOff>190500</xdr:colOff>
      <xdr:row>6</xdr:row>
      <xdr:rowOff>38100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B156290D-2FA2-4EBD-9888-D85857FE6BB9}"/>
            </a:ext>
          </a:extLst>
        </xdr:cNvPr>
        <xdr:cNvSpPr/>
      </xdr:nvSpPr>
      <xdr:spPr>
        <a:xfrm>
          <a:off x="7400925" y="561975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404129</xdr:colOff>
      <xdr:row>2</xdr:row>
      <xdr:rowOff>0</xdr:rowOff>
    </xdr:from>
    <xdr:to>
      <xdr:col>6</xdr:col>
      <xdr:colOff>685801</xdr:colOff>
      <xdr:row>3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C6C15-079A-4971-80D6-E8403A27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05054" y="285750"/>
          <a:ext cx="281672" cy="276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0</xdr:col>
      <xdr:colOff>708504</xdr:colOff>
      <xdr:row>3</xdr:row>
      <xdr:rowOff>86786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4F20C63-02E4-4EB9-9DC6-F4B20B6A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85725"/>
          <a:ext cx="57515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1990725</xdr:colOff>
      <xdr:row>0</xdr:row>
      <xdr:rowOff>85725</xdr:rowOff>
    </xdr:from>
    <xdr:to>
      <xdr:col>0</xdr:col>
      <xdr:colOff>2845232</xdr:colOff>
      <xdr:row>3</xdr:row>
      <xdr:rowOff>21096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84AA00E-FBF4-45DA-AC3D-32D8D7F51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85725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</xdr:row>
      <xdr:rowOff>133350</xdr:rowOff>
    </xdr:from>
    <xdr:to>
      <xdr:col>7</xdr:col>
      <xdr:colOff>152400</xdr:colOff>
      <xdr:row>5</xdr:row>
      <xdr:rowOff>57150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8BB6CBA-3837-41E2-8491-DE8726550042}"/>
            </a:ext>
          </a:extLst>
        </xdr:cNvPr>
        <xdr:cNvSpPr/>
      </xdr:nvSpPr>
      <xdr:spPr>
        <a:xfrm>
          <a:off x="6562725" y="419100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404129</xdr:colOff>
      <xdr:row>1</xdr:row>
      <xdr:rowOff>0</xdr:rowOff>
    </xdr:from>
    <xdr:to>
      <xdr:col>6</xdr:col>
      <xdr:colOff>685801</xdr:colOff>
      <xdr:row>2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7D65EB-5479-462A-8B0D-831FD2371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6854" y="142875"/>
          <a:ext cx="281672" cy="276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0</xdr:col>
      <xdr:colOff>679929</xdr:colOff>
      <xdr:row>3</xdr:row>
      <xdr:rowOff>67736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8C50FA8-4A42-470E-8EF9-638322E4A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6675"/>
          <a:ext cx="57515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3200400</xdr:colOff>
      <xdr:row>0</xdr:row>
      <xdr:rowOff>66675</xdr:rowOff>
    </xdr:from>
    <xdr:to>
      <xdr:col>0</xdr:col>
      <xdr:colOff>4054907</xdr:colOff>
      <xdr:row>3</xdr:row>
      <xdr:rowOff>2046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5A72C3-76D3-4509-B295-B8DF5F08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66675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</xdr:row>
      <xdr:rowOff>133350</xdr:rowOff>
    </xdr:from>
    <xdr:to>
      <xdr:col>7</xdr:col>
      <xdr:colOff>161925</xdr:colOff>
      <xdr:row>5</xdr:row>
      <xdr:rowOff>57150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FC5F137D-9A6D-4D2A-A45E-E9DAE36CB37D}"/>
            </a:ext>
          </a:extLst>
        </xdr:cNvPr>
        <xdr:cNvSpPr/>
      </xdr:nvSpPr>
      <xdr:spPr>
        <a:xfrm>
          <a:off x="7200900" y="419100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404129</xdr:colOff>
      <xdr:row>1</xdr:row>
      <xdr:rowOff>0</xdr:rowOff>
    </xdr:from>
    <xdr:to>
      <xdr:col>6</xdr:col>
      <xdr:colOff>685801</xdr:colOff>
      <xdr:row>2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F4D3DE8-9AB4-4208-BFC7-81ACCB235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5029" y="142875"/>
          <a:ext cx="281672" cy="276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85725</xdr:rowOff>
    </xdr:from>
    <xdr:to>
      <xdr:col>0</xdr:col>
      <xdr:colOff>689454</xdr:colOff>
      <xdr:row>3</xdr:row>
      <xdr:rowOff>86786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C3AA564-F72E-4DE4-AB95-A57ABB29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5725"/>
          <a:ext cx="57515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1952625</xdr:colOff>
      <xdr:row>0</xdr:row>
      <xdr:rowOff>66675</xdr:rowOff>
    </xdr:from>
    <xdr:to>
      <xdr:col>0</xdr:col>
      <xdr:colOff>2807132</xdr:colOff>
      <xdr:row>3</xdr:row>
      <xdr:rowOff>2046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E8D232-E0F9-46F2-AFA9-9831FA9AD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" y="66675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2</xdr:row>
      <xdr:rowOff>133350</xdr:rowOff>
    </xdr:from>
    <xdr:to>
      <xdr:col>7</xdr:col>
      <xdr:colOff>85725</xdr:colOff>
      <xdr:row>5</xdr:row>
      <xdr:rowOff>57150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9BDB9A-7F66-4D92-A629-173E21D90E99}"/>
            </a:ext>
          </a:extLst>
        </xdr:cNvPr>
        <xdr:cNvSpPr/>
      </xdr:nvSpPr>
      <xdr:spPr>
        <a:xfrm>
          <a:off x="6067425" y="419100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404129</xdr:colOff>
      <xdr:row>1</xdr:row>
      <xdr:rowOff>0</xdr:rowOff>
    </xdr:from>
    <xdr:to>
      <xdr:col>6</xdr:col>
      <xdr:colOff>685801</xdr:colOff>
      <xdr:row>2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53E32BB-E32A-4708-B9F9-1CC597180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1554" y="142875"/>
          <a:ext cx="281672" cy="2766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0</xdr:col>
      <xdr:colOff>733904</xdr:colOff>
      <xdr:row>3</xdr:row>
      <xdr:rowOff>67736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520338-8B20-438E-B356-82BFA87C1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58150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1400175</xdr:colOff>
      <xdr:row>0</xdr:row>
      <xdr:rowOff>95250</xdr:rowOff>
    </xdr:from>
    <xdr:to>
      <xdr:col>3</xdr:col>
      <xdr:colOff>92507</xdr:colOff>
      <xdr:row>2</xdr:row>
      <xdr:rowOff>135396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09D39CB-0986-4430-BD7F-DA4F4B39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95250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3</xdr:row>
      <xdr:rowOff>95250</xdr:rowOff>
    </xdr:from>
    <xdr:to>
      <xdr:col>7</xdr:col>
      <xdr:colOff>104775</xdr:colOff>
      <xdr:row>5</xdr:row>
      <xdr:rowOff>133350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02507D9A-C0B4-449D-9498-F58DD770FB90}"/>
            </a:ext>
          </a:extLst>
        </xdr:cNvPr>
        <xdr:cNvSpPr/>
      </xdr:nvSpPr>
      <xdr:spPr>
        <a:xfrm>
          <a:off x="7172325" y="581025"/>
          <a:ext cx="809625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6</xdr:col>
      <xdr:colOff>451754</xdr:colOff>
      <xdr:row>1</xdr:row>
      <xdr:rowOff>85725</xdr:rowOff>
    </xdr:from>
    <xdr:to>
      <xdr:col>6</xdr:col>
      <xdr:colOff>733426</xdr:colOff>
      <xdr:row>3</xdr:row>
      <xdr:rowOff>38568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1BFC271-604E-4C93-B493-17F0492AE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2629" y="247650"/>
          <a:ext cx="281672" cy="27669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123825</xdr:rowOff>
    </xdr:from>
    <xdr:to>
      <xdr:col>1</xdr:col>
      <xdr:colOff>114779</xdr:colOff>
      <xdr:row>3</xdr:row>
      <xdr:rowOff>67736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6D6888-EAAB-4601-AD63-A9CEDE7E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23825"/>
          <a:ext cx="581504" cy="429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1400175</xdr:colOff>
      <xdr:row>0</xdr:row>
      <xdr:rowOff>95250</xdr:rowOff>
    </xdr:from>
    <xdr:to>
      <xdr:col>1</xdr:col>
      <xdr:colOff>2254682</xdr:colOff>
      <xdr:row>2</xdr:row>
      <xdr:rowOff>135396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7FDAE30-E76C-44DF-AAC4-EA241FA3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95250"/>
          <a:ext cx="854507" cy="3639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0</xdr:colOff>
      <xdr:row>3</xdr:row>
      <xdr:rowOff>114300</xdr:rowOff>
    </xdr:from>
    <xdr:to>
      <xdr:col>8</xdr:col>
      <xdr:colOff>47625</xdr:colOff>
      <xdr:row>5</xdr:row>
      <xdr:rowOff>152400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E23C74E-6BE0-4A46-9DD8-8BDE97D7F39F}"/>
            </a:ext>
          </a:extLst>
        </xdr:cNvPr>
        <xdr:cNvSpPr/>
      </xdr:nvSpPr>
      <xdr:spPr>
        <a:xfrm>
          <a:off x="6572250" y="600075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7</xdr:col>
      <xdr:colOff>404129</xdr:colOff>
      <xdr:row>2</xdr:row>
      <xdr:rowOff>0</xdr:rowOff>
    </xdr:from>
    <xdr:to>
      <xdr:col>7</xdr:col>
      <xdr:colOff>685801</xdr:colOff>
      <xdr:row>3</xdr:row>
      <xdr:rowOff>114768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DA8BFB8-D509-441A-B830-743AC16C3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6379" y="323850"/>
          <a:ext cx="281672" cy="27669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343379</xdr:colOff>
      <xdr:row>3</xdr:row>
      <xdr:rowOff>102661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48499A-C07B-4528-83F8-87124607A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5250"/>
          <a:ext cx="581504" cy="436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1600200</xdr:colOff>
      <xdr:row>0</xdr:row>
      <xdr:rowOff>76200</xdr:rowOff>
    </xdr:from>
    <xdr:to>
      <xdr:col>6</xdr:col>
      <xdr:colOff>2454707</xdr:colOff>
      <xdr:row>3</xdr:row>
      <xdr:rowOff>17921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0CED2AF-EDC5-42CB-B48C-8190B7EDF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76200"/>
          <a:ext cx="854507" cy="370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0</xdr:colOff>
      <xdr:row>2</xdr:row>
      <xdr:rowOff>133350</xdr:rowOff>
    </xdr:from>
    <xdr:to>
      <xdr:col>13</xdr:col>
      <xdr:colOff>161925</xdr:colOff>
      <xdr:row>5</xdr:row>
      <xdr:rowOff>57150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A01C7535-2DD2-432C-8A1C-23F767EE6411}"/>
            </a:ext>
          </a:extLst>
        </xdr:cNvPr>
        <xdr:cNvSpPr/>
      </xdr:nvSpPr>
      <xdr:spPr>
        <a:xfrm>
          <a:off x="9353550" y="419100"/>
          <a:ext cx="1009650" cy="3619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700" b="1" i="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700" b="1" i="0" baseline="0">
              <a:solidFill>
                <a:sysClr val="windowText" lastClr="000000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700" b="1">
            <a:solidFill>
              <a:sysClr val="windowText" lastClr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12</xdr:col>
      <xdr:colOff>404129</xdr:colOff>
      <xdr:row>1</xdr:row>
      <xdr:rowOff>0</xdr:rowOff>
    </xdr:from>
    <xdr:to>
      <xdr:col>12</xdr:col>
      <xdr:colOff>685801</xdr:colOff>
      <xdr:row>2</xdr:row>
      <xdr:rowOff>133818</xdr:rowOff>
    </xdr:to>
    <xdr:pic>
      <xdr:nvPicPr>
        <xdr:cNvPr id="6" name="Imagen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53995CA-BDE5-474C-8733-0CB4B5B20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7679" y="142875"/>
          <a:ext cx="281672" cy="2766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INFORME%20SEMANAL%20(19%20DE%20MAYO)/Base%20de%20Ingresos%2019%20de%20Mayo%202026%20Adaptada,%20Verificada%20y%20Actualizada.xls" TargetMode="External"/><Relationship Id="rId2" Type="http://schemas.openxmlformats.org/officeDocument/2006/relationships/externalLinkPath" Target="file:///Z:\DIVISION%20ANALISIS\2026\EJECUCION\MENSUALES\05%20MAYO\INFORME%20SEMANAL%20(19%20DE%20MAYO)\Base%20de%20Ingresos%2019%20de%20Mayo%202026%20Adaptada,%20Verificada%20y%20Actualizada.xls" TargetMode="External"/><Relationship Id="rId1" Type="http://schemas.openxmlformats.org/officeDocument/2006/relationships/externalLinkPath" Target="/DIVISION%20ANALISIS/2026/EJECUCION/MENSUALES/05%20MAYO/INFORME%20SEMANAL%20(19%20DE%20MAYO)/Base%20de%20Ingresos%2019%20de%20Mayo%202026%20Adaptada,%20Verificada%20y%20Actualizada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FINAL%20(20)/CUADROS%20EJECUCION%20INGRESOS%20PGN%20MAYO%202025.xlsx" TargetMode="External"/><Relationship Id="rId2" Type="http://schemas.openxmlformats.org/officeDocument/2006/relationships/externalLinkPath" Target="file:///Z:\DIVISION%20ANALISIS\2025\EJECUCION\MENSUALES\05%20MAYO\INFORME%20FINAL%20(20)\CUADROS%20EJECUCION%20INGRESOS%20PGN%20MAYO%202025.xlsx" TargetMode="External"/><Relationship Id="rId1" Type="http://schemas.openxmlformats.org/officeDocument/2006/relationships/externalLinkPath" Target="/DIVISION%20ANALISIS/2025/EJECUCION/MENSUALES/05%20MAYO/INFORME%20FINAL%20(20)/CUADROS%20EJECUCION%20INGRESOS%20PGN%20MAY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FINAL%20(20)/Ejecuci&#243;n%20ingresos%20SIIF%20mensual-%20Mayo.xls" TargetMode="External"/><Relationship Id="rId2" Type="http://schemas.openxmlformats.org/officeDocument/2006/relationships/externalLinkPath" Target="file:///Z:\SACP\GAP\DIVISION%20ANALISIS\2025\EJECUCION\MENSUALES\05%20MAYO\INFORME%20FINAL%20(20)\Ejecuci&#243;n%20ingresos%20SIIF%20mensual-%20Mayo.xls" TargetMode="External"/><Relationship Id="rId1" Type="http://schemas.openxmlformats.org/officeDocument/2006/relationships/externalLinkPath" Target="/DIVISION%20ANALISIS/2025/EJECUCION/MENSUALES/05%20MAYO/INFORME%20FINAL%20(20)/Ejecuci&#243;n%20ingresos%20SIIF%20mensual-%20Mayo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5/EJECUCION/MENSUALES/05%20MAYO/INFORME%20PRELIMINAR%20(05)/Ejecuci&#243;n%20ingresos%20SIIF%20mensual-%20Mayo.xls" TargetMode="External"/><Relationship Id="rId2" Type="http://schemas.openxmlformats.org/officeDocument/2006/relationships/externalLinkPath" Target="file:///Z:\DIVISION%20ANALISIS\2025\EJECUCION\MENSUALES\05%20MAYO\INFORME%20PRELIMINAR%20(05)\Ejecuci&#243;n%20ingresos%20SIIF%20mensual-%20Mayo.xls" TargetMode="External"/><Relationship Id="rId1" Type="http://schemas.openxmlformats.org/officeDocument/2006/relationships/externalLinkPath" Target="/DIVISION%20ANALISIS/2025/EJECUCION/MENSUALES/05%20MAYO/INFORME%20PRELIMINAR%20(05)/Ejecuci&#243;n%20ingresos%20SIIF%20mensual-%20Mayo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1%20ENERO/CUADROS%20EJECUCION%20INGRESOS%20PGN%20ENERO%202025.xlsx" TargetMode="External"/><Relationship Id="rId2" Type="http://schemas.openxmlformats.org/officeDocument/2006/relationships/externalLinkPath" Target="file:///Z:\SACP\GAP\DIVISION%20ANALISIS\2025\EJECUCION\MENSUALES\01%20ENERO\CUADROS%20EJECUCION%20INGRESOS%20PGN%20ENERO%202025.xlsx" TargetMode="External"/><Relationship Id="rId1" Type="http://schemas.openxmlformats.org/officeDocument/2006/relationships/externalLinkPath" Target="/SACP/GAP/DIVISION%20ANALISIS/2025/EJECUCION/MENSUALES/01%20ENERO/CUADROS%20EJECUCION%20INGRESOS%20PGN%20ENER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2%20FEBRERO/CUADROS%20EJECUCION%20INGRESOS%20PGN%20FEBRERO%202025.xlsx" TargetMode="External"/><Relationship Id="rId2" Type="http://schemas.openxmlformats.org/officeDocument/2006/relationships/externalLinkPath" Target="file:///Z:\SACP\GAP\DIVISION%20ANALISIS\2025\EJECUCION\MENSUALES\02%20FEBRERO\CUADROS%20EJECUCION%20INGRESOS%20PGN%20FEBRERO%202025.xlsx" TargetMode="External"/><Relationship Id="rId1" Type="http://schemas.openxmlformats.org/officeDocument/2006/relationships/externalLinkPath" Target="/SACP/GAP/DIVISION%20ANALISIS/2025/EJECUCION/MENSUALES/02%20FEBRERO/CUADROS%20EJECUCION%20INGRESOS%20PGN%20FEBRER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3%20MARZO/INFORME%20FINAL%20(20)/CUADROS%20EJECUCION%20INGRESOS%20PGN%20MARZO%202025.xlsx" TargetMode="External"/><Relationship Id="rId2" Type="http://schemas.openxmlformats.org/officeDocument/2006/relationships/externalLinkPath" Target="file:///Z:\SACP\GAP\DIVISION%20ANALISIS\2025\EJECUCION\MENSUALES\03%20MARZO\INFORME%20FINAL%20(20)\CUADROS%20EJECUCION%20INGRESOS%20PGN%20MARZO%202025.xlsx" TargetMode="External"/><Relationship Id="rId1" Type="http://schemas.openxmlformats.org/officeDocument/2006/relationships/externalLinkPath" Target="/SACP/GAP/DIVISION%20ANALISIS/2025/EJECUCION/MENSUALES/03%20MARZO/INFORME%20FINAL%20(20)/CUADROS%20EJECUCION%20INGRESOS%20PGN%20MARZO%202025.xlsx" TargetMode="External"/></Relationships>
</file>

<file path=xl/externalLinks/_rels/externalLink8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SACP/GAP/DIVISION%20ANALISIS/2025/EJECUCION/MENSUALES/04%20ABRIL/INFORME%20FINAL%20(20)/CUADROS%20EJECUCION%20INGRESOS%20PGN%20ABRIL%202025.xlsx" TargetMode="External"/><Relationship Id="rId2" Type="http://schemas.openxmlformats.org/officeDocument/2006/relationships/externalLinkPath" Target="file:///Z:\SACP\GAP\DIVISION%20ANALISIS\2025\EJECUCION\MENSUALES\04%20ABRIL\INFORME%20FINAL%20(20)\CUADROS%20EJECUCION%20INGRESOS%20PGN%20ABRIL%202025.xlsx" TargetMode="External"/><Relationship Id="rId1" Type="http://schemas.openxmlformats.org/officeDocument/2006/relationships/externalLinkPath" Target="/SACP/GAP/DIVISION%20ANALISIS/2025/EJECUCION/MENSUALES/04%20ABRIL/INFORME%20FINAL%20(20)/CUADROS%20EJECUCION%20INGRESOS%20PGN%20ABRI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DICE"/>
      <sheetName val="convenios interadministrativos"/>
      <sheetName val="Anexo modificaciones"/>
      <sheetName val="conv int antes"/>
      <sheetName val="tabla DC"/>
      <sheetName val="Excedentes"/>
      <sheetName val="INGRESO MOD"/>
      <sheetName val="C1 Total ingresos"/>
      <sheetName val="C2 Ingreso cte"/>
      <sheetName val="C3 Capital"/>
      <sheetName val="Detalle FE Y CF"/>
      <sheetName val="C4 PRINCIPALES FE"/>
      <sheetName val="C4 FE COMPLETOS"/>
      <sheetName val="C5 CP"/>
      <sheetName val="C7 Detalle composición"/>
      <sheetName val=" FE EP"/>
      <sheetName val="Ejec Catatumbo"/>
      <sheetName val="CP EP"/>
      <sheetName val="C6 Estapublicos"/>
      <sheetName val="C8 EJEC EMERGENCIA ECONOMICA"/>
      <sheetName val="Principales Estapublicos"/>
      <sheetName val="C8 Sectores"/>
      <sheetName val="entidades propios"/>
      <sheetName val="sector propios"/>
      <sheetName val="recaudo pa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F9" t="str">
            <v>Aforo menos Recaudo</v>
          </cell>
        </row>
        <row r="11">
          <cell r="F11" t="str">
            <v>(5)=(3-4)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7 Detalle composición mes"/>
      <sheetName val="C8 Ejecución Catatumbo"/>
      <sheetName val="C8 Ejec Catatumbo DIAN"/>
    </sheetNames>
    <sheetDataSet>
      <sheetData sheetId="0"/>
      <sheetData sheetId="1">
        <row r="20">
          <cell r="A20" t="str">
            <v>Impuesto Sobre las Ventas 1/</v>
          </cell>
        </row>
        <row r="21">
          <cell r="A21" t="str">
            <v>Impuesto de Timbre Nacional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Excedentes"/>
      <sheetName val="C1 Total ingresos"/>
      <sheetName val="C2 Ingreso cte"/>
      <sheetName val="Ejecución Catatumbo"/>
      <sheetName val="Ejec Catatumbo DIAN"/>
      <sheetName val="C3 Capital"/>
      <sheetName val="C6 Estapublicos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A24" t="str">
            <v>Fuente: Ministerio de Hacienda y Crédito Público. Ejecución de ingresos y gastos de las entidades del Presupuesto General de la Nación.</v>
          </cell>
        </row>
      </sheetData>
      <sheetData sheetId="9"/>
      <sheetData sheetId="10"/>
      <sheetData sheetId="11">
        <row r="12">
          <cell r="B12">
            <v>0</v>
          </cell>
          <cell r="C12">
            <v>614223</v>
          </cell>
        </row>
        <row r="13">
          <cell r="B13">
            <v>0</v>
          </cell>
          <cell r="C13">
            <v>1100202</v>
          </cell>
        </row>
        <row r="14">
          <cell r="B14">
            <v>0</v>
          </cell>
          <cell r="C14">
            <v>1053575</v>
          </cell>
        </row>
        <row r="15">
          <cell r="B15">
            <v>0</v>
          </cell>
          <cell r="C15">
            <v>2768000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sumen word"/>
      <sheetName val="GRAFICOS"/>
      <sheetName val="INGRESO MOD"/>
      <sheetName val="convenios interadministrativos"/>
      <sheetName val="conv int antes"/>
      <sheetName val="Anexo modificaciones"/>
      <sheetName val="tabla DC"/>
      <sheetName val="C1 Total ingresos"/>
      <sheetName val="Excedentes"/>
      <sheetName val="C2 Ingreso cte"/>
      <sheetName val="Ejecución Catatumbo"/>
      <sheetName val="Ejec Catatumbo DIAN"/>
      <sheetName val="C3 Capital"/>
      <sheetName val="C4 PRINCIPALES FE"/>
      <sheetName val="C4 FE COMPLETOS"/>
      <sheetName val="C5 CP"/>
      <sheetName val="Detalle FE Y CF"/>
      <sheetName val="Principales Estapublicos"/>
      <sheetName val=" FE EP"/>
      <sheetName val="entidades propios"/>
      <sheetName val="recaudo pago"/>
      <sheetName val="CP EP"/>
      <sheetName val="C6 Estapublicos"/>
      <sheetName val="C7 Detalle composición"/>
      <sheetName val="C8 Sectores"/>
      <sheetName val="sector prop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2">
          <cell r="I12">
            <v>483698668.59030801</v>
          </cell>
          <cell r="J12">
            <v>2780843.673</v>
          </cell>
          <cell r="K12">
            <v>486479512.26330799</v>
          </cell>
          <cell r="M12">
            <v>288591261.7590915</v>
          </cell>
          <cell r="N12">
            <v>40.677612420625245</v>
          </cell>
        </row>
        <row r="14">
          <cell r="I14">
            <v>305777927</v>
          </cell>
          <cell r="J14">
            <v>2768000</v>
          </cell>
          <cell r="K14">
            <v>308545927</v>
          </cell>
          <cell r="M14">
            <v>193284540.39199144</v>
          </cell>
          <cell r="N14">
            <v>37.356314416041073</v>
          </cell>
        </row>
        <row r="16">
          <cell r="I16">
            <v>305777927</v>
          </cell>
          <cell r="J16">
            <v>2768000</v>
          </cell>
          <cell r="K16">
            <v>308545927</v>
          </cell>
          <cell r="M16">
            <v>193284540.39199144</v>
          </cell>
          <cell r="N16">
            <v>37.356314416041073</v>
          </cell>
        </row>
        <row r="17">
          <cell r="I17">
            <v>304504767</v>
          </cell>
          <cell r="J17">
            <v>2768000</v>
          </cell>
          <cell r="K17">
            <v>307272767</v>
          </cell>
          <cell r="M17">
            <v>192314566.43954688</v>
          </cell>
          <cell r="N17">
            <v>37.412427298008197</v>
          </cell>
        </row>
        <row r="18">
          <cell r="I18">
            <v>151447583</v>
          </cell>
          <cell r="J18">
            <v>0</v>
          </cell>
          <cell r="K18">
            <v>151447583</v>
          </cell>
          <cell r="M18">
            <v>99118378.834551513</v>
          </cell>
          <cell r="N18">
            <v>34.552683594460859</v>
          </cell>
        </row>
        <row r="19">
          <cell r="I19">
            <v>147639055</v>
          </cell>
          <cell r="J19">
            <v>0</v>
          </cell>
          <cell r="K19">
            <v>147639055</v>
          </cell>
          <cell r="M19">
            <v>96426840.786199898</v>
          </cell>
          <cell r="N19">
            <v>34.687443789043556</v>
          </cell>
        </row>
        <row r="20">
          <cell r="I20">
            <v>1409421</v>
          </cell>
          <cell r="J20">
            <v>0</v>
          </cell>
          <cell r="K20">
            <v>1409421</v>
          </cell>
          <cell r="M20">
            <v>770575.19911259995</v>
          </cell>
          <cell r="N20">
            <v>45.326825759471447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-5917.3061989999997</v>
          </cell>
          <cell r="N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-675.96001200000001</v>
          </cell>
          <cell r="N22">
            <v>0</v>
          </cell>
        </row>
        <row r="23">
          <cell r="I23">
            <v>2399107</v>
          </cell>
          <cell r="J23">
            <v>0</v>
          </cell>
          <cell r="K23">
            <v>2399107</v>
          </cell>
          <cell r="M23">
            <v>1927556.1154499999</v>
          </cell>
          <cell r="N23">
            <v>19.65526692014987</v>
          </cell>
        </row>
        <row r="24">
          <cell r="I24">
            <v>153057184</v>
          </cell>
          <cell r="J24">
            <v>2768000</v>
          </cell>
          <cell r="K24">
            <v>155825184</v>
          </cell>
          <cell r="M24">
            <v>93196187.60499537</v>
          </cell>
          <cell r="N24">
            <v>40.191832146339472</v>
          </cell>
        </row>
        <row r="25">
          <cell r="I25">
            <v>5353572</v>
          </cell>
          <cell r="J25">
            <v>0</v>
          </cell>
          <cell r="K25">
            <v>5353572</v>
          </cell>
          <cell r="M25">
            <v>2805613.3999897195</v>
          </cell>
          <cell r="N25">
            <v>47.593617868785188</v>
          </cell>
        </row>
        <row r="26">
          <cell r="I26">
            <v>118608058</v>
          </cell>
          <cell r="J26">
            <v>614222.92000000004</v>
          </cell>
          <cell r="K26">
            <v>119222280.92</v>
          </cell>
          <cell r="M26">
            <v>69757335.843773678</v>
          </cell>
          <cell r="N26">
            <v>41.489681873657545</v>
          </cell>
        </row>
        <row r="27">
          <cell r="I27">
            <v>77105008.133976847</v>
          </cell>
          <cell r="J27">
            <v>399295.49510603247</v>
          </cell>
          <cell r="K27">
            <v>77504303.629082888</v>
          </cell>
          <cell r="M27">
            <v>43538075.698834285</v>
          </cell>
          <cell r="N27">
            <v>43.824957247281219</v>
          </cell>
        </row>
        <row r="28">
          <cell r="I28">
            <v>41503049.866023153</v>
          </cell>
          <cell r="J28">
            <v>214927.42489396757</v>
          </cell>
          <cell r="K28">
            <v>41717977.290917121</v>
          </cell>
          <cell r="M28">
            <v>26219260.1449394</v>
          </cell>
          <cell r="N28">
            <v>37.151171155539501</v>
          </cell>
        </row>
        <row r="29">
          <cell r="I29">
            <v>234932</v>
          </cell>
          <cell r="J29">
            <v>1100202.08</v>
          </cell>
          <cell r="K29">
            <v>1335134.08</v>
          </cell>
          <cell r="M29">
            <v>1137522.4550000001</v>
          </cell>
          <cell r="N29">
            <v>14.800882395272241</v>
          </cell>
        </row>
        <row r="30">
          <cell r="I30">
            <v>600102</v>
          </cell>
          <cell r="J30">
            <v>0</v>
          </cell>
          <cell r="K30">
            <v>600102</v>
          </cell>
          <cell r="M30">
            <v>313790.92802300001</v>
          </cell>
          <cell r="N30">
            <v>47.710401227957909</v>
          </cell>
        </row>
        <row r="31">
          <cell r="I31">
            <v>94910</v>
          </cell>
          <cell r="J31">
            <v>0</v>
          </cell>
          <cell r="K31">
            <v>94910</v>
          </cell>
          <cell r="M31">
            <v>51104.412978559994</v>
          </cell>
          <cell r="N31">
            <v>46.154869899315152</v>
          </cell>
        </row>
        <row r="32">
          <cell r="I32">
            <v>15851848</v>
          </cell>
          <cell r="J32">
            <v>0</v>
          </cell>
          <cell r="K32">
            <v>15851848</v>
          </cell>
          <cell r="M32">
            <v>10292623.317</v>
          </cell>
          <cell r="N32">
            <v>35.069883858336262</v>
          </cell>
        </row>
        <row r="33">
          <cell r="I33">
            <v>371220</v>
          </cell>
          <cell r="J33">
            <v>0</v>
          </cell>
          <cell r="K33">
            <v>371220</v>
          </cell>
          <cell r="M33">
            <v>166113.47678842998</v>
          </cell>
          <cell r="N33">
            <v>55.252013148960188</v>
          </cell>
        </row>
        <row r="34">
          <cell r="I34">
            <v>4365927</v>
          </cell>
          <cell r="J34">
            <v>0</v>
          </cell>
          <cell r="K34">
            <v>4365927</v>
          </cell>
          <cell r="M34">
            <v>2525033.3878260003</v>
          </cell>
          <cell r="N34">
            <v>42.165011283376927</v>
          </cell>
        </row>
        <row r="35">
          <cell r="I35">
            <v>2642715</v>
          </cell>
          <cell r="J35">
            <v>0</v>
          </cell>
          <cell r="K35">
            <v>2642715</v>
          </cell>
          <cell r="M35">
            <v>1723122.3859999999</v>
          </cell>
          <cell r="N35">
            <v>34.797267734129484</v>
          </cell>
        </row>
        <row r="36">
          <cell r="I36">
            <v>744750</v>
          </cell>
          <cell r="J36">
            <v>0</v>
          </cell>
          <cell r="K36">
            <v>744750</v>
          </cell>
          <cell r="M36">
            <v>512324.87199999997</v>
          </cell>
          <cell r="N36">
            <v>31.208476401477004</v>
          </cell>
        </row>
        <row r="37">
          <cell r="I37">
            <v>2334000</v>
          </cell>
          <cell r="J37">
            <v>0</v>
          </cell>
          <cell r="K37">
            <v>2334000</v>
          </cell>
          <cell r="M37">
            <v>1296596.928573</v>
          </cell>
          <cell r="N37">
            <v>44.447432366195372</v>
          </cell>
        </row>
        <row r="38">
          <cell r="I38">
            <v>67150</v>
          </cell>
          <cell r="J38">
            <v>0</v>
          </cell>
          <cell r="K38">
            <v>67150</v>
          </cell>
          <cell r="M38">
            <v>-9061.1779570000072</v>
          </cell>
          <cell r="N38">
            <v>113.49393590022339</v>
          </cell>
        </row>
        <row r="39">
          <cell r="I39">
            <v>1788000</v>
          </cell>
          <cell r="J39">
            <v>0</v>
          </cell>
          <cell r="K39">
            <v>1788000</v>
          </cell>
          <cell r="M39">
            <v>1570492.375</v>
          </cell>
          <cell r="N39">
            <v>12.164855984340045</v>
          </cell>
        </row>
        <row r="40">
          <cell r="I40">
            <v>0</v>
          </cell>
          <cell r="J40">
            <v>1053575</v>
          </cell>
          <cell r="K40">
            <v>1053575</v>
          </cell>
          <cell r="M40">
            <v>1053575</v>
          </cell>
          <cell r="N40">
            <v>0</v>
          </cell>
        </row>
        <row r="41">
          <cell r="I41">
            <v>1273160</v>
          </cell>
          <cell r="J41">
            <v>0</v>
          </cell>
          <cell r="K41">
            <v>1273160</v>
          </cell>
          <cell r="M41">
            <v>969973.95244456001</v>
          </cell>
          <cell r="N41">
            <v>23.813664233516604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-12441.826200290001</v>
          </cell>
          <cell r="N42">
            <v>0</v>
          </cell>
        </row>
        <row r="43">
          <cell r="I43">
            <v>1273160</v>
          </cell>
          <cell r="J43">
            <v>0</v>
          </cell>
          <cell r="K43">
            <v>1273160</v>
          </cell>
          <cell r="M43">
            <v>1160916.30700855</v>
          </cell>
          <cell r="N43">
            <v>8.8161498155337892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-47287.224078719999</v>
          </cell>
          <cell r="N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-22266.815114159999</v>
          </cell>
          <cell r="N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-108946.48917082</v>
          </cell>
          <cell r="N46">
            <v>0</v>
          </cell>
        </row>
        <row r="48">
          <cell r="I48">
            <v>155769579.84958801</v>
          </cell>
          <cell r="J48">
            <v>12843.673000000001</v>
          </cell>
          <cell r="K48">
            <v>155782423.52258798</v>
          </cell>
          <cell r="M48">
            <v>81799089.769620478</v>
          </cell>
          <cell r="N48">
            <v>47.491451269045214</v>
          </cell>
        </row>
        <row r="50">
          <cell r="I50">
            <v>155769579.84958801</v>
          </cell>
          <cell r="J50">
            <v>12843.673000000001</v>
          </cell>
          <cell r="K50">
            <v>155782423.52258798</v>
          </cell>
          <cell r="M50">
            <v>81799089.769620478</v>
          </cell>
          <cell r="N50">
            <v>47.491451269045214</v>
          </cell>
        </row>
        <row r="51">
          <cell r="I51">
            <v>0</v>
          </cell>
          <cell r="J51">
            <v>0</v>
          </cell>
          <cell r="K51">
            <v>0</v>
          </cell>
          <cell r="M51">
            <v>-1226.9950409999999</v>
          </cell>
          <cell r="N51">
            <v>0</v>
          </cell>
        </row>
        <row r="52">
          <cell r="I52">
            <v>3003164.9610819998</v>
          </cell>
          <cell r="J52">
            <v>0</v>
          </cell>
          <cell r="K52">
            <v>3003164.9610819998</v>
          </cell>
          <cell r="M52">
            <v>971118.73108199984</v>
          </cell>
          <cell r="N52">
            <v>67.663490228917738</v>
          </cell>
        </row>
        <row r="53">
          <cell r="I53">
            <v>16522816</v>
          </cell>
          <cell r="J53">
            <v>0</v>
          </cell>
          <cell r="K53">
            <v>16522816</v>
          </cell>
          <cell r="M53">
            <v>1173969.3713971991</v>
          </cell>
          <cell r="N53">
            <v>92.894859015574596</v>
          </cell>
        </row>
        <row r="54">
          <cell r="I54">
            <v>0</v>
          </cell>
          <cell r="J54">
            <v>0</v>
          </cell>
          <cell r="K54">
            <v>0</v>
          </cell>
          <cell r="M54">
            <v>-347077.98411978001</v>
          </cell>
          <cell r="N54">
            <v>0</v>
          </cell>
        </row>
        <row r="55">
          <cell r="I55">
            <v>37962000</v>
          </cell>
          <cell r="J55">
            <v>0</v>
          </cell>
          <cell r="K55">
            <v>37962000</v>
          </cell>
          <cell r="M55">
            <v>23230074.180287302</v>
          </cell>
          <cell r="N55">
            <v>38.807032874223431</v>
          </cell>
        </row>
        <row r="56">
          <cell r="I56">
            <v>60250000</v>
          </cell>
          <cell r="J56">
            <v>0</v>
          </cell>
          <cell r="K56">
            <v>60250000</v>
          </cell>
          <cell r="M56">
            <v>19978346.493351296</v>
          </cell>
          <cell r="N56">
            <v>66.840918683234364</v>
          </cell>
        </row>
        <row r="57">
          <cell r="I57">
            <v>55394.526000999998</v>
          </cell>
          <cell r="J57">
            <v>12843.673000000001</v>
          </cell>
          <cell r="K57">
            <v>68238.199001000001</v>
          </cell>
          <cell r="M57">
            <v>50506.241007999997</v>
          </cell>
          <cell r="N57">
            <v>25.985383923658574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-595082.12804009998</v>
          </cell>
          <cell r="N58">
            <v>0</v>
          </cell>
        </row>
        <row r="59">
          <cell r="I59">
            <v>8696107</v>
          </cell>
          <cell r="J59">
            <v>0</v>
          </cell>
          <cell r="K59">
            <v>8696107</v>
          </cell>
          <cell r="M59">
            <v>8696107</v>
          </cell>
          <cell r="N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-541397.70280941995</v>
          </cell>
          <cell r="N60">
            <v>0</v>
          </cell>
        </row>
        <row r="61">
          <cell r="I61">
            <v>29280097.362505</v>
          </cell>
          <cell r="J61">
            <v>0</v>
          </cell>
          <cell r="K61">
            <v>29280097.362505</v>
          </cell>
          <cell r="M61">
            <v>29183752.562504999</v>
          </cell>
          <cell r="N61">
            <v>0.32904535393852741</v>
          </cell>
        </row>
        <row r="63">
          <cell r="I63">
            <v>4031689.8533089999</v>
          </cell>
          <cell r="J63">
            <v>0</v>
          </cell>
          <cell r="K63">
            <v>4031689.8533089999</v>
          </cell>
          <cell r="M63">
            <v>2883695.1482063597</v>
          </cell>
          <cell r="N63">
            <v>28.474281179154342</v>
          </cell>
        </row>
        <row r="64">
          <cell r="I64">
            <v>3941689.8533089999</v>
          </cell>
          <cell r="J64">
            <v>0</v>
          </cell>
          <cell r="K64">
            <v>3941689.8533089999</v>
          </cell>
          <cell r="M64">
            <v>2822305.4899463598</v>
          </cell>
          <cell r="N64">
            <v>28.398590579695927</v>
          </cell>
        </row>
        <row r="65">
          <cell r="I65">
            <v>90000</v>
          </cell>
          <cell r="J65">
            <v>0</v>
          </cell>
          <cell r="K65">
            <v>90000</v>
          </cell>
          <cell r="M65">
            <v>61389.658259999997</v>
          </cell>
          <cell r="N65">
            <v>31.7892686</v>
          </cell>
        </row>
        <row r="67">
          <cell r="I67">
            <v>18119471.887410998</v>
          </cell>
          <cell r="J67">
            <v>0</v>
          </cell>
          <cell r="K67">
            <v>18119471.887410998</v>
          </cell>
          <cell r="M67">
            <v>10623936.44927327</v>
          </cell>
          <cell r="N67">
            <v>41.367295276113751</v>
          </cell>
        </row>
        <row r="68">
          <cell r="I68">
            <v>1332930</v>
          </cell>
          <cell r="J68">
            <v>0</v>
          </cell>
          <cell r="K68">
            <v>1332930</v>
          </cell>
          <cell r="M68">
            <v>1317362.692973</v>
          </cell>
          <cell r="N68">
            <v>1.1679013171734449</v>
          </cell>
        </row>
        <row r="69">
          <cell r="I69">
            <v>75345.16</v>
          </cell>
          <cell r="J69">
            <v>0</v>
          </cell>
          <cell r="K69">
            <v>75345.16</v>
          </cell>
          <cell r="M69">
            <v>0</v>
          </cell>
          <cell r="N69">
            <v>100</v>
          </cell>
        </row>
        <row r="70">
          <cell r="I70">
            <v>1185286.199304</v>
          </cell>
          <cell r="J70">
            <v>0</v>
          </cell>
          <cell r="K70">
            <v>1185286.199304</v>
          </cell>
          <cell r="M70">
            <v>572489.71755703003</v>
          </cell>
          <cell r="N70">
            <v>51.700296696848746</v>
          </cell>
        </row>
        <row r="71">
          <cell r="I71">
            <v>5943</v>
          </cell>
          <cell r="J71">
            <v>0</v>
          </cell>
          <cell r="K71">
            <v>5943</v>
          </cell>
          <cell r="M71">
            <v>-11801.575026999999</v>
          </cell>
          <cell r="N71">
            <v>298.57942162207638</v>
          </cell>
        </row>
        <row r="72">
          <cell r="I72">
            <v>37321.851000000002</v>
          </cell>
          <cell r="J72">
            <v>0</v>
          </cell>
          <cell r="K72">
            <v>37321.851000000002</v>
          </cell>
          <cell r="M72">
            <v>25021.97090747</v>
          </cell>
          <cell r="N72">
            <v>32.956243495345397</v>
          </cell>
        </row>
        <row r="73">
          <cell r="I73">
            <v>527584.13517000002</v>
          </cell>
          <cell r="J73">
            <v>0</v>
          </cell>
          <cell r="K73">
            <v>527584.13517000002</v>
          </cell>
          <cell r="M73">
            <v>271135.2966453</v>
          </cell>
          <cell r="N73">
            <v>48.608140660269513</v>
          </cell>
        </row>
        <row r="74">
          <cell r="I74">
            <v>173601</v>
          </cell>
          <cell r="J74">
            <v>0</v>
          </cell>
          <cell r="K74">
            <v>173601</v>
          </cell>
          <cell r="M74">
            <v>70765.652804049998</v>
          </cell>
          <cell r="N74">
            <v>59.236609925029235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I76">
            <v>498459</v>
          </cell>
          <cell r="J76">
            <v>0</v>
          </cell>
          <cell r="K76">
            <v>498459</v>
          </cell>
          <cell r="M76">
            <v>298588.98465441004</v>
          </cell>
          <cell r="N76">
            <v>40.097583822458816</v>
          </cell>
        </row>
        <row r="77">
          <cell r="I77">
            <v>3119350.2880000002</v>
          </cell>
          <cell r="J77">
            <v>0</v>
          </cell>
          <cell r="K77">
            <v>3119350.2880000002</v>
          </cell>
          <cell r="M77">
            <v>1985311.8729046003</v>
          </cell>
          <cell r="N77">
            <v>36.35495569247206</v>
          </cell>
        </row>
        <row r="78">
          <cell r="I78">
            <v>2349287.864112</v>
          </cell>
          <cell r="J78">
            <v>0</v>
          </cell>
          <cell r="K78">
            <v>2349287.864112</v>
          </cell>
          <cell r="M78">
            <v>561571.16203131014</v>
          </cell>
          <cell r="N78">
            <v>76.09611105518664</v>
          </cell>
        </row>
        <row r="79">
          <cell r="I79">
            <v>43768.1</v>
          </cell>
          <cell r="J79">
            <v>0</v>
          </cell>
          <cell r="K79">
            <v>43768.1</v>
          </cell>
          <cell r="M79">
            <v>3384.0574449999986</v>
          </cell>
          <cell r="N79">
            <v>92.268210306136211</v>
          </cell>
        </row>
        <row r="80">
          <cell r="I80">
            <v>33480.400000000001</v>
          </cell>
          <cell r="J80">
            <v>0</v>
          </cell>
          <cell r="K80">
            <v>33480.400000000001</v>
          </cell>
          <cell r="M80">
            <v>17337.484053820001</v>
          </cell>
          <cell r="N80">
            <v>48.216018763754313</v>
          </cell>
        </row>
        <row r="81">
          <cell r="I81">
            <v>619</v>
          </cell>
          <cell r="J81">
            <v>0</v>
          </cell>
          <cell r="K81">
            <v>619</v>
          </cell>
          <cell r="M81">
            <v>616.16466720999995</v>
          </cell>
          <cell r="N81">
            <v>0.45805053150242325</v>
          </cell>
        </row>
        <row r="82">
          <cell r="I82">
            <v>1660618</v>
          </cell>
          <cell r="J82">
            <v>0</v>
          </cell>
          <cell r="K82">
            <v>1660618</v>
          </cell>
          <cell r="M82">
            <v>1040362.58877685</v>
          </cell>
          <cell r="N82">
            <v>37.350878481574327</v>
          </cell>
        </row>
        <row r="83">
          <cell r="I83">
            <v>1542617</v>
          </cell>
          <cell r="J83">
            <v>0</v>
          </cell>
          <cell r="K83">
            <v>1542617</v>
          </cell>
          <cell r="M83">
            <v>888051.44275209995</v>
          </cell>
          <cell r="N83">
            <v>42.432149862726789</v>
          </cell>
        </row>
        <row r="84">
          <cell r="I84">
            <v>121360.88</v>
          </cell>
          <cell r="J84">
            <v>0</v>
          </cell>
          <cell r="K84">
            <v>121360.88</v>
          </cell>
          <cell r="M84">
            <v>78605.688550999999</v>
          </cell>
          <cell r="N84">
            <v>35.229796824973583</v>
          </cell>
        </row>
        <row r="85">
          <cell r="I85">
            <v>37538.451000000001</v>
          </cell>
          <cell r="J85">
            <v>0</v>
          </cell>
          <cell r="K85">
            <v>37538.451000000001</v>
          </cell>
          <cell r="M85">
            <v>37538.451000000001</v>
          </cell>
          <cell r="N85">
            <v>0</v>
          </cell>
        </row>
        <row r="86">
          <cell r="I86">
            <v>164000</v>
          </cell>
          <cell r="J86">
            <v>0</v>
          </cell>
          <cell r="K86">
            <v>164000</v>
          </cell>
          <cell r="M86">
            <v>159393.95254333</v>
          </cell>
          <cell r="N86">
            <v>2.8085655223597565</v>
          </cell>
        </row>
        <row r="87">
          <cell r="I87">
            <v>727000.04520000005</v>
          </cell>
          <cell r="J87">
            <v>0</v>
          </cell>
          <cell r="K87">
            <v>727000.04520000005</v>
          </cell>
          <cell r="M87">
            <v>480071.09669303009</v>
          </cell>
          <cell r="N87">
            <v>33.965465358264048</v>
          </cell>
        </row>
        <row r="88">
          <cell r="I88">
            <v>35629</v>
          </cell>
          <cell r="J88">
            <v>0</v>
          </cell>
          <cell r="K88">
            <v>35629</v>
          </cell>
          <cell r="M88">
            <v>20957.644056600002</v>
          </cell>
          <cell r="N88">
            <v>41.178130015998207</v>
          </cell>
        </row>
        <row r="89">
          <cell r="I89">
            <v>21612.705000000002</v>
          </cell>
          <cell r="J89">
            <v>0</v>
          </cell>
          <cell r="K89">
            <v>21612.705000000002</v>
          </cell>
          <cell r="M89">
            <v>21612.705000000002</v>
          </cell>
          <cell r="N89">
            <v>0</v>
          </cell>
        </row>
        <row r="90">
          <cell r="I90">
            <v>34516.814136000001</v>
          </cell>
          <cell r="J90">
            <v>0</v>
          </cell>
          <cell r="K90">
            <v>34516.814136000001</v>
          </cell>
          <cell r="M90">
            <v>22192.985324510002</v>
          </cell>
          <cell r="N90">
            <v>35.703842083839994</v>
          </cell>
        </row>
        <row r="91">
          <cell r="I91">
            <v>375000</v>
          </cell>
          <cell r="J91">
            <v>0</v>
          </cell>
          <cell r="K91">
            <v>375000</v>
          </cell>
          <cell r="M91">
            <v>184377.04908200001</v>
          </cell>
          <cell r="N91">
            <v>50.832786911466663</v>
          </cell>
        </row>
        <row r="92">
          <cell r="I92">
            <v>378586</v>
          </cell>
          <cell r="J92">
            <v>0</v>
          </cell>
          <cell r="K92">
            <v>378586</v>
          </cell>
          <cell r="M92">
            <v>92353.093826370023</v>
          </cell>
          <cell r="N92">
            <v>75.605782087459644</v>
          </cell>
        </row>
        <row r="93">
          <cell r="I93">
            <v>74200</v>
          </cell>
          <cell r="J93">
            <v>0</v>
          </cell>
          <cell r="K93">
            <v>74200</v>
          </cell>
          <cell r="M93">
            <v>20779.712120080003</v>
          </cell>
          <cell r="N93">
            <v>71.994997142749313</v>
          </cell>
        </row>
        <row r="94">
          <cell r="I94">
            <v>2148.6859599999998</v>
          </cell>
          <cell r="J94">
            <v>0</v>
          </cell>
          <cell r="K94">
            <v>2148.6859599999998</v>
          </cell>
          <cell r="M94">
            <v>1198.6379059999999</v>
          </cell>
          <cell r="N94">
            <v>44.215305153294715</v>
          </cell>
        </row>
        <row r="95">
          <cell r="I95">
            <v>240317</v>
          </cell>
          <cell r="J95">
            <v>0</v>
          </cell>
          <cell r="K95">
            <v>240317</v>
          </cell>
          <cell r="M95">
            <v>158017.40613310999</v>
          </cell>
          <cell r="N95">
            <v>34.246263837718516</v>
          </cell>
        </row>
        <row r="96">
          <cell r="I96">
            <v>246276</v>
          </cell>
          <cell r="J96">
            <v>0</v>
          </cell>
          <cell r="K96">
            <v>246276</v>
          </cell>
          <cell r="M96">
            <v>167297.35435543</v>
          </cell>
          <cell r="N96">
            <v>32.069160472222222</v>
          </cell>
        </row>
        <row r="97">
          <cell r="I97">
            <v>45770.911212999999</v>
          </cell>
          <cell r="J97">
            <v>0</v>
          </cell>
          <cell r="K97">
            <v>45770.911212999999</v>
          </cell>
          <cell r="M97">
            <v>33583.730742740001</v>
          </cell>
          <cell r="N97">
            <v>26.626475521856246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-360388.74816399999</v>
          </cell>
          <cell r="N98">
            <v>0</v>
          </cell>
        </row>
        <row r="99">
          <cell r="I99">
            <v>261061.9172</v>
          </cell>
          <cell r="J99">
            <v>0</v>
          </cell>
          <cell r="K99">
            <v>261061.9172</v>
          </cell>
          <cell r="M99">
            <v>180725.75283556001</v>
          </cell>
          <cell r="N99">
            <v>30.772839342512881</v>
          </cell>
        </row>
        <row r="100">
          <cell r="I100">
            <v>252</v>
          </cell>
          <cell r="J100">
            <v>0</v>
          </cell>
          <cell r="K100">
            <v>252</v>
          </cell>
          <cell r="M100">
            <v>252</v>
          </cell>
          <cell r="N100">
            <v>0</v>
          </cell>
        </row>
        <row r="101">
          <cell r="I101">
            <v>642</v>
          </cell>
          <cell r="J101">
            <v>0</v>
          </cell>
          <cell r="K101">
            <v>642</v>
          </cell>
          <cell r="M101">
            <v>642</v>
          </cell>
          <cell r="N101">
            <v>0</v>
          </cell>
        </row>
        <row r="102">
          <cell r="I102">
            <v>62178</v>
          </cell>
          <cell r="J102">
            <v>0</v>
          </cell>
          <cell r="K102">
            <v>62178</v>
          </cell>
          <cell r="M102">
            <v>26783.36378657</v>
          </cell>
          <cell r="N102">
            <v>56.924693964794628</v>
          </cell>
        </row>
        <row r="103">
          <cell r="I103">
            <v>222821</v>
          </cell>
          <cell r="J103">
            <v>0</v>
          </cell>
          <cell r="K103">
            <v>222821</v>
          </cell>
          <cell r="M103">
            <v>149819.63892733998</v>
          </cell>
          <cell r="N103">
            <v>32.762334372729676</v>
          </cell>
        </row>
        <row r="104">
          <cell r="I104">
            <v>41578</v>
          </cell>
          <cell r="J104">
            <v>0</v>
          </cell>
          <cell r="K104">
            <v>41578</v>
          </cell>
          <cell r="M104">
            <v>22331.821445000001</v>
          </cell>
          <cell r="N104">
            <v>46.28933223098754</v>
          </cell>
        </row>
        <row r="105">
          <cell r="I105">
            <v>818914.5</v>
          </cell>
          <cell r="J105">
            <v>0</v>
          </cell>
          <cell r="K105">
            <v>818914.5</v>
          </cell>
          <cell r="M105">
            <v>654113.65259433002</v>
          </cell>
          <cell r="N105">
            <v>20.124304479365062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-2555.3495979999998</v>
          </cell>
          <cell r="N106">
            <v>0</v>
          </cell>
        </row>
        <row r="107">
          <cell r="I107">
            <v>71906</v>
          </cell>
          <cell r="J107">
            <v>0</v>
          </cell>
          <cell r="K107">
            <v>71906</v>
          </cell>
          <cell r="M107">
            <v>34676.408370910001</v>
          </cell>
          <cell r="N107">
            <v>51.775361762704087</v>
          </cell>
        </row>
        <row r="108">
          <cell r="I108">
            <v>2385.6999999999998</v>
          </cell>
          <cell r="J108">
            <v>0</v>
          </cell>
          <cell r="K108">
            <v>2385.6999999999998</v>
          </cell>
          <cell r="M108">
            <v>2387.6711799999998</v>
          </cell>
          <cell r="N108">
            <v>-8.26248061365637E-2</v>
          </cell>
        </row>
        <row r="109">
          <cell r="I109">
            <v>1249860.7350000001</v>
          </cell>
          <cell r="J109">
            <v>0</v>
          </cell>
          <cell r="K109">
            <v>1249860.7350000001</v>
          </cell>
          <cell r="M109">
            <v>1249860.7350000001</v>
          </cell>
          <cell r="N109">
            <v>0</v>
          </cell>
        </row>
        <row r="110">
          <cell r="I110">
            <v>250000</v>
          </cell>
          <cell r="J110">
            <v>0</v>
          </cell>
          <cell r="K110">
            <v>250000</v>
          </cell>
          <cell r="M110">
            <v>125301.46252949</v>
          </cell>
          <cell r="N110">
            <v>49.879414988203997</v>
          </cell>
        </row>
        <row r="111">
          <cell r="I111">
            <v>39464.545116000001</v>
          </cell>
          <cell r="J111">
            <v>0</v>
          </cell>
          <cell r="K111">
            <v>39464.545116000001</v>
          </cell>
          <cell r="M111">
            <v>21968.937427000001</v>
          </cell>
          <cell r="N111">
            <v>44.332470164230536</v>
          </cell>
        </row>
        <row r="112">
          <cell r="I112">
            <v>4000</v>
          </cell>
          <cell r="J112">
            <v>0</v>
          </cell>
          <cell r="K112">
            <v>4000</v>
          </cell>
          <cell r="M112">
            <v>2449.9010247200004</v>
          </cell>
          <cell r="N112">
            <v>38.752474381999996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-6764.02124</v>
          </cell>
          <cell r="N113">
            <v>0</v>
          </cell>
        </row>
        <row r="114">
          <cell r="I114">
            <v>4240</v>
          </cell>
          <cell r="J114">
            <v>0</v>
          </cell>
          <cell r="K114">
            <v>4240</v>
          </cell>
          <cell r="M114">
            <v>4240</v>
          </cell>
          <cell r="N114">
            <v>0</v>
          </cell>
        </row>
        <row r="115">
          <cell r="I115">
            <v>0</v>
          </cell>
          <cell r="J115">
            <v>0</v>
          </cell>
          <cell r="K115">
            <v>0</v>
          </cell>
          <cell r="M115">
            <v>-60.969678999999999</v>
          </cell>
          <cell r="N115">
            <v>0</v>
          </cell>
        </row>
        <row r="116">
          <cell r="I116">
            <v>0</v>
          </cell>
          <cell r="J116">
            <v>0</v>
          </cell>
          <cell r="K116">
            <v>0</v>
          </cell>
          <cell r="M116">
            <v>-24.827646000000001</v>
          </cell>
          <cell r="N116">
            <v>0</v>
          </cell>
        </row>
        <row r="118">
          <cell r="I118">
            <v>27308463.866396002</v>
          </cell>
          <cell r="J118">
            <v>15156.326999999999</v>
          </cell>
          <cell r="K118">
            <v>27323620.193396006</v>
          </cell>
          <cell r="M118">
            <v>13079436.876881575</v>
          </cell>
          <cell r="N118">
            <v>52.131391139586938</v>
          </cell>
        </row>
        <row r="120">
          <cell r="I120">
            <v>13344677.214076003</v>
          </cell>
          <cell r="J120">
            <v>28000</v>
          </cell>
          <cell r="K120">
            <v>13372677.214076003</v>
          </cell>
          <cell r="M120">
            <v>7234193.0069747623</v>
          </cell>
          <cell r="N120">
            <v>45.903180857756048</v>
          </cell>
        </row>
        <row r="121">
          <cell r="I121">
            <v>13344677.214076003</v>
          </cell>
          <cell r="J121">
            <v>28000</v>
          </cell>
          <cell r="K121">
            <v>13372677.214076003</v>
          </cell>
          <cell r="M121">
            <v>7234193.0069747623</v>
          </cell>
          <cell r="N121">
            <v>45.903180857756048</v>
          </cell>
        </row>
        <row r="122">
          <cell r="I122">
            <v>2076230.734439</v>
          </cell>
          <cell r="J122">
            <v>0</v>
          </cell>
          <cell r="K122">
            <v>2076230.734439</v>
          </cell>
          <cell r="M122">
            <v>556010.07245181012</v>
          </cell>
          <cell r="N122">
            <v>73.220217616995981</v>
          </cell>
        </row>
        <row r="123">
          <cell r="I123">
            <v>4911782.1020020004</v>
          </cell>
          <cell r="J123">
            <v>0</v>
          </cell>
          <cell r="K123">
            <v>4911782.1020020004</v>
          </cell>
          <cell r="M123">
            <v>2652753.1791435904</v>
          </cell>
          <cell r="N123">
            <v>45.992042723915809</v>
          </cell>
        </row>
        <row r="124">
          <cell r="I124">
            <v>368147.81199800002</v>
          </cell>
          <cell r="J124">
            <v>0</v>
          </cell>
          <cell r="K124">
            <v>368147.81199800002</v>
          </cell>
          <cell r="M124">
            <v>201677.39839536001</v>
          </cell>
          <cell r="N124">
            <v>45.218362890486056</v>
          </cell>
        </row>
        <row r="125">
          <cell r="I125">
            <v>337605.66850600002</v>
          </cell>
          <cell r="J125">
            <v>0</v>
          </cell>
          <cell r="K125">
            <v>337605.66850600002</v>
          </cell>
          <cell r="M125">
            <v>135801.25963161001</v>
          </cell>
          <cell r="N125">
            <v>59.775183801691256</v>
          </cell>
        </row>
        <row r="126">
          <cell r="I126">
            <v>4383847.7156260004</v>
          </cell>
          <cell r="J126">
            <v>0</v>
          </cell>
          <cell r="K126">
            <v>4383847.7156260004</v>
          </cell>
          <cell r="M126">
            <v>2752150.3375125704</v>
          </cell>
          <cell r="N126">
            <v>37.220667412723493</v>
          </cell>
        </row>
        <row r="127">
          <cell r="I127">
            <v>1267063.181505</v>
          </cell>
          <cell r="J127">
            <v>28000</v>
          </cell>
          <cell r="K127">
            <v>1295063.181505</v>
          </cell>
          <cell r="M127">
            <v>935800.75983981998</v>
          </cell>
          <cell r="N127">
            <v>27.740918496939987</v>
          </cell>
        </row>
        <row r="129">
          <cell r="I129">
            <v>7033412.5903480016</v>
          </cell>
          <cell r="J129">
            <v>-12843.673000000001</v>
          </cell>
          <cell r="K129">
            <v>7020568.9173480021</v>
          </cell>
          <cell r="M129">
            <v>1985905.8359619128</v>
          </cell>
          <cell r="N129">
            <v>71.713035519746995</v>
          </cell>
        </row>
        <row r="130">
          <cell r="I130">
            <v>1954.4598000000001</v>
          </cell>
          <cell r="J130">
            <v>0</v>
          </cell>
          <cell r="K130">
            <v>1954.4598000000001</v>
          </cell>
          <cell r="M130">
            <v>-4779.1797495999999</v>
          </cell>
          <cell r="N130">
            <v>344.5268891997676</v>
          </cell>
        </row>
        <row r="131">
          <cell r="I131">
            <v>6480674.3762720004</v>
          </cell>
          <cell r="J131">
            <v>0</v>
          </cell>
          <cell r="K131">
            <v>6480674.3762720004</v>
          </cell>
          <cell r="M131">
            <v>1900654.3323997008</v>
          </cell>
          <cell r="N131">
            <v>70.671966803969411</v>
          </cell>
        </row>
        <row r="132">
          <cell r="I132">
            <v>430.09899999999999</v>
          </cell>
          <cell r="J132">
            <v>0</v>
          </cell>
          <cell r="K132">
            <v>430.09899999999999</v>
          </cell>
          <cell r="M132">
            <v>373.61176799999998</v>
          </cell>
          <cell r="N132">
            <v>13.133541812466431</v>
          </cell>
        </row>
        <row r="133">
          <cell r="I133">
            <v>180982.199108</v>
          </cell>
          <cell r="J133">
            <v>0</v>
          </cell>
          <cell r="K133">
            <v>180982.199108</v>
          </cell>
          <cell r="M133">
            <v>-3306.7076149299974</v>
          </cell>
          <cell r="N133">
            <v>101.82708997416742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</row>
        <row r="135">
          <cell r="I135">
            <v>98725.678365</v>
          </cell>
          <cell r="J135">
            <v>-12843.673000000001</v>
          </cell>
          <cell r="K135">
            <v>85882.005365000005</v>
          </cell>
          <cell r="M135">
            <v>77794.151104500008</v>
          </cell>
          <cell r="N135">
            <v>9.4174026632546379</v>
          </cell>
        </row>
        <row r="136">
          <cell r="I136">
            <v>188233.21013299999</v>
          </cell>
          <cell r="J136">
            <v>0</v>
          </cell>
          <cell r="K136">
            <v>188233.21013299999</v>
          </cell>
          <cell r="M136">
            <v>87571.580325879986</v>
          </cell>
          <cell r="N136">
            <v>53.477082888824711</v>
          </cell>
        </row>
        <row r="137">
          <cell r="I137">
            <v>28804.349391</v>
          </cell>
          <cell r="J137">
            <v>0</v>
          </cell>
          <cell r="K137">
            <v>28804.349391</v>
          </cell>
          <cell r="M137">
            <v>19553.518708</v>
          </cell>
          <cell r="N137">
            <v>32.116089682936732</v>
          </cell>
        </row>
        <row r="138">
          <cell r="I138">
            <v>5600</v>
          </cell>
          <cell r="J138">
            <v>0</v>
          </cell>
          <cell r="K138">
            <v>5600</v>
          </cell>
          <cell r="M138">
            <v>-7564.4346428200006</v>
          </cell>
          <cell r="N138">
            <v>235.07919005035714</v>
          </cell>
        </row>
        <row r="139">
          <cell r="I139">
            <v>48008.218279000001</v>
          </cell>
          <cell r="J139">
            <v>0</v>
          </cell>
          <cell r="K139">
            <v>48008.218279000001</v>
          </cell>
          <cell r="M139">
            <v>-84391.03633682002</v>
          </cell>
          <cell r="N139">
            <v>275.78456223136857</v>
          </cell>
        </row>
        <row r="141">
          <cell r="I141">
            <v>973436.411295</v>
          </cell>
          <cell r="J141">
            <v>0</v>
          </cell>
          <cell r="K141">
            <v>973436.411295</v>
          </cell>
          <cell r="M141">
            <v>165848.25098253007</v>
          </cell>
          <cell r="N141">
            <v>82.962600426883995</v>
          </cell>
        </row>
        <row r="142">
          <cell r="I142">
            <v>66187.472034000006</v>
          </cell>
          <cell r="J142">
            <v>0</v>
          </cell>
          <cell r="K142">
            <v>66187.472034000006</v>
          </cell>
          <cell r="M142">
            <v>-106228.02885648</v>
          </cell>
          <cell r="N142">
            <v>260.49567326262508</v>
          </cell>
        </row>
        <row r="143">
          <cell r="I143">
            <v>319198.06308699999</v>
          </cell>
          <cell r="J143">
            <v>0</v>
          </cell>
          <cell r="K143">
            <v>319198.06308699999</v>
          </cell>
          <cell r="M143">
            <v>77418.555203999975</v>
          </cell>
          <cell r="N143">
            <v>75.745919491090731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-99192.463233399991</v>
          </cell>
          <cell r="N144">
            <v>0</v>
          </cell>
        </row>
        <row r="145">
          <cell r="I145">
            <v>89722.400999999998</v>
          </cell>
          <cell r="J145">
            <v>0</v>
          </cell>
          <cell r="K145">
            <v>89722.400999999998</v>
          </cell>
          <cell r="M145">
            <v>26923.277572999999</v>
          </cell>
          <cell r="N145">
            <v>69.992691598834938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-117.31551481999999</v>
          </cell>
          <cell r="N146">
            <v>0</v>
          </cell>
        </row>
        <row r="147">
          <cell r="I147">
            <v>235419.103</v>
          </cell>
          <cell r="J147">
            <v>0</v>
          </cell>
          <cell r="K147">
            <v>235419.103</v>
          </cell>
          <cell r="M147">
            <v>88918.686966000008</v>
          </cell>
          <cell r="N147">
            <v>62.229621201980365</v>
          </cell>
        </row>
        <row r="148">
          <cell r="I148">
            <v>86450</v>
          </cell>
          <cell r="J148">
            <v>0</v>
          </cell>
          <cell r="K148">
            <v>86450</v>
          </cell>
          <cell r="M148">
            <v>61483.027400999999</v>
          </cell>
          <cell r="N148">
            <v>28.880245921341817</v>
          </cell>
        </row>
        <row r="149">
          <cell r="I149">
            <v>113688.46799999999</v>
          </cell>
          <cell r="J149">
            <v>0</v>
          </cell>
          <cell r="K149">
            <v>113688.46799999999</v>
          </cell>
          <cell r="M149">
            <v>66785.628224510001</v>
          </cell>
          <cell r="N149">
            <v>41.255582558725308</v>
          </cell>
        </row>
        <row r="150">
          <cell r="I150">
            <v>22768.049174</v>
          </cell>
          <cell r="J150">
            <v>0</v>
          </cell>
          <cell r="K150">
            <v>22768.049174</v>
          </cell>
          <cell r="M150">
            <v>22762.03030545</v>
          </cell>
          <cell r="N150">
            <v>2.6435591841892429E-2</v>
          </cell>
        </row>
        <row r="151">
          <cell r="I151">
            <v>1156.9000000000001</v>
          </cell>
          <cell r="J151">
            <v>0</v>
          </cell>
          <cell r="K151">
            <v>1156.9000000000001</v>
          </cell>
          <cell r="M151">
            <v>1156.7661163</v>
          </cell>
          <cell r="N151">
            <v>1.1572625118852105E-2</v>
          </cell>
        </row>
        <row r="152">
          <cell r="I152">
            <v>38845.955000000002</v>
          </cell>
          <cell r="J152">
            <v>0</v>
          </cell>
          <cell r="K152">
            <v>38845.955000000002</v>
          </cell>
          <cell r="M152">
            <v>25938.086796970001</v>
          </cell>
          <cell r="N152">
            <v>33.228345661807005</v>
          </cell>
        </row>
        <row r="154">
          <cell r="I154">
            <v>5956937.6506770002</v>
          </cell>
          <cell r="J154">
            <v>0</v>
          </cell>
          <cell r="K154">
            <v>5956937.6506770002</v>
          </cell>
          <cell r="M154">
            <v>3693489.7829623702</v>
          </cell>
          <cell r="N154">
            <v>37.996836637318026</v>
          </cell>
        </row>
        <row r="155">
          <cell r="I155">
            <v>5956937.6506770002</v>
          </cell>
          <cell r="J155">
            <v>0</v>
          </cell>
          <cell r="K155">
            <v>5956937.6506770002</v>
          </cell>
          <cell r="M155">
            <v>3693489.7829623702</v>
          </cell>
          <cell r="N155">
            <v>37.996836637318026</v>
          </cell>
        </row>
        <row r="156">
          <cell r="I156">
            <v>5956937.6506770002</v>
          </cell>
          <cell r="J156">
            <v>0</v>
          </cell>
          <cell r="K156">
            <v>5956937.6506770002</v>
          </cell>
          <cell r="M156">
            <v>3693489.7829623702</v>
          </cell>
          <cell r="N156">
            <v>37.996836637318026</v>
          </cell>
        </row>
        <row r="157">
          <cell r="I157">
            <v>4060162.1755789998</v>
          </cell>
          <cell r="J157">
            <v>0</v>
          </cell>
          <cell r="K157">
            <v>4060162.1755789998</v>
          </cell>
          <cell r="M157">
            <v>2591999.75413273</v>
          </cell>
          <cell r="N157">
            <v>36.160191587344727</v>
          </cell>
        </row>
        <row r="158">
          <cell r="I158">
            <v>1636954.0792189999</v>
          </cell>
          <cell r="J158">
            <v>0</v>
          </cell>
          <cell r="K158">
            <v>1636954.0792189999</v>
          </cell>
          <cell r="M158">
            <v>941613.99249430001</v>
          </cell>
          <cell r="N158">
            <v>42.477678241068958</v>
          </cell>
        </row>
        <row r="159">
          <cell r="I159">
            <v>259821.39587899999</v>
          </cell>
          <cell r="J159">
            <v>0</v>
          </cell>
          <cell r="K159">
            <v>259821.39587899999</v>
          </cell>
          <cell r="M159">
            <v>159876.03633534</v>
          </cell>
          <cell r="N159">
            <v>38.466947344938838</v>
          </cell>
        </row>
        <row r="161">
          <cell r="I161">
            <v>511007132.45670402</v>
          </cell>
          <cell r="J161">
            <v>2796000</v>
          </cell>
          <cell r="K161">
            <v>513803132.45670402</v>
          </cell>
          <cell r="M161">
            <v>301670698.6359731</v>
          </cell>
          <cell r="N161">
            <v>41.2867147785648</v>
          </cell>
        </row>
      </sheetData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42525471.161563903</v>
          </cell>
        </row>
        <row r="14">
          <cell r="K14">
            <v>28947054.080459457</v>
          </cell>
        </row>
        <row r="16">
          <cell r="K16">
            <v>28947054.080459457</v>
          </cell>
        </row>
        <row r="17">
          <cell r="K17">
            <v>28912441.676423028</v>
          </cell>
        </row>
        <row r="18">
          <cell r="K18">
            <v>10784511.212012</v>
          </cell>
        </row>
        <row r="19">
          <cell r="K19">
            <v>10772849.16798</v>
          </cell>
        </row>
        <row r="20">
          <cell r="K20">
            <v>11124.253881000001</v>
          </cell>
        </row>
        <row r="21">
          <cell r="K21">
            <v>327.72311500000001</v>
          </cell>
        </row>
        <row r="22">
          <cell r="K22">
            <v>243.400036</v>
          </cell>
        </row>
        <row r="23">
          <cell r="K23">
            <v>-33.332999999999998</v>
          </cell>
        </row>
        <row r="24">
          <cell r="K24">
            <v>18127930.464411028</v>
          </cell>
        </row>
        <row r="25">
          <cell r="K25">
            <v>436669.62883805227</v>
          </cell>
        </row>
        <row r="26">
          <cell r="K26">
            <v>15341165.331296949</v>
          </cell>
        </row>
        <row r="27">
          <cell r="K27">
            <v>12684992.242938001</v>
          </cell>
        </row>
        <row r="28">
          <cell r="K28">
            <v>2656173.088358948</v>
          </cell>
        </row>
        <row r="29">
          <cell r="K29">
            <v>39032.938000000002</v>
          </cell>
        </row>
        <row r="30">
          <cell r="K30">
            <v>67149.411999999997</v>
          </cell>
        </row>
        <row r="31">
          <cell r="K31">
            <v>6673.3600059999999</v>
          </cell>
        </row>
        <row r="32">
          <cell r="K32">
            <v>1135261.5689999999</v>
          </cell>
        </row>
        <row r="33">
          <cell r="K33">
            <v>90625.517496029992</v>
          </cell>
        </row>
        <row r="34">
          <cell r="K34">
            <v>667341.07577400003</v>
          </cell>
        </row>
        <row r="35">
          <cell r="K35">
            <v>242587.204</v>
          </cell>
        </row>
        <row r="36">
          <cell r="K36">
            <v>101424.428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34612.404036430002</v>
          </cell>
        </row>
        <row r="41">
          <cell r="K41">
            <v>151.58572783000002</v>
          </cell>
        </row>
        <row r="42">
          <cell r="K42">
            <v>21049.352556289999</v>
          </cell>
        </row>
        <row r="43">
          <cell r="K43">
            <v>5851.3424485699998</v>
          </cell>
        </row>
        <row r="44">
          <cell r="K44">
            <v>67.720367530000004</v>
          </cell>
        </row>
        <row r="45">
          <cell r="K45">
            <v>7492.40293621</v>
          </cell>
        </row>
        <row r="47">
          <cell r="K47">
            <v>11594261.188459799</v>
          </cell>
        </row>
        <row r="49">
          <cell r="K49">
            <v>11594261.188459799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114.932571</v>
          </cell>
        </row>
        <row r="53">
          <cell r="K53">
            <v>44455.174154389999</v>
          </cell>
        </row>
        <row r="54">
          <cell r="K54">
            <v>22633.155922909998</v>
          </cell>
        </row>
        <row r="55">
          <cell r="K55">
            <v>11375478.1735439</v>
          </cell>
        </row>
        <row r="56">
          <cell r="K56">
            <v>16970.008000000002</v>
          </cell>
        </row>
        <row r="57">
          <cell r="K57">
            <v>14.721687800000002</v>
          </cell>
        </row>
        <row r="58">
          <cell r="K58">
            <v>0</v>
          </cell>
        </row>
        <row r="59">
          <cell r="K59">
            <v>134595.02257980002</v>
          </cell>
        </row>
        <row r="60">
          <cell r="K60">
            <v>0</v>
          </cell>
        </row>
        <row r="62">
          <cell r="K62">
            <v>284236.24693363998</v>
          </cell>
        </row>
        <row r="63">
          <cell r="K63">
            <v>274486.24222064001</v>
          </cell>
        </row>
        <row r="64">
          <cell r="K64">
            <v>9750.0047130000003</v>
          </cell>
        </row>
        <row r="66">
          <cell r="K66">
            <v>1699919.6457110033</v>
          </cell>
        </row>
        <row r="67">
          <cell r="K67">
            <v>9603.6565699999992</v>
          </cell>
        </row>
        <row r="68">
          <cell r="K68">
            <v>0</v>
          </cell>
        </row>
        <row r="69">
          <cell r="K69">
            <v>113152.43865088001</v>
          </cell>
        </row>
        <row r="70">
          <cell r="K70">
            <v>533.34337000000005</v>
          </cell>
        </row>
        <row r="71">
          <cell r="K71">
            <v>2650.3122080799999</v>
          </cell>
        </row>
        <row r="72">
          <cell r="K72">
            <v>55617.032565089998</v>
          </cell>
        </row>
        <row r="73">
          <cell r="K73">
            <v>28989.04805619</v>
          </cell>
        </row>
        <row r="74">
          <cell r="K74">
            <v>3.3500000000000002E-8</v>
          </cell>
        </row>
        <row r="75">
          <cell r="K75">
            <v>29333.862188859999</v>
          </cell>
        </row>
        <row r="76">
          <cell r="K76">
            <v>535672.48232489999</v>
          </cell>
        </row>
        <row r="77">
          <cell r="K77">
            <v>166985.89136508</v>
          </cell>
        </row>
        <row r="78">
          <cell r="K78">
            <v>2501.8058689999998</v>
          </cell>
        </row>
        <row r="79">
          <cell r="K79">
            <v>7571.8004721800007</v>
          </cell>
        </row>
        <row r="80">
          <cell r="K80">
            <v>1.08</v>
          </cell>
        </row>
        <row r="81">
          <cell r="K81">
            <v>54017.124836800002</v>
          </cell>
        </row>
        <row r="82">
          <cell r="K82">
            <v>126102.04444688</v>
          </cell>
        </row>
        <row r="83">
          <cell r="K83">
            <v>7712.3403680000001</v>
          </cell>
        </row>
        <row r="84">
          <cell r="K84">
            <v>0</v>
          </cell>
        </row>
        <row r="85">
          <cell r="K85">
            <v>1820.7613474500001</v>
          </cell>
        </row>
        <row r="86">
          <cell r="K86">
            <v>85275.887017810004</v>
          </cell>
        </row>
        <row r="87">
          <cell r="K87">
            <v>3159.0348675999999</v>
          </cell>
        </row>
        <row r="88">
          <cell r="K88">
            <v>0</v>
          </cell>
        </row>
        <row r="89">
          <cell r="K89">
            <v>2349.79952542</v>
          </cell>
        </row>
        <row r="90">
          <cell r="K90">
            <v>53.311999999999998</v>
          </cell>
        </row>
        <row r="91">
          <cell r="K91">
            <v>-1587.9005743399998</v>
          </cell>
        </row>
        <row r="92">
          <cell r="K92">
            <v>29166.58568788</v>
          </cell>
        </row>
        <row r="93">
          <cell r="K93">
            <v>237.50203999999999</v>
          </cell>
        </row>
        <row r="94">
          <cell r="K94">
            <v>16333.611873010001</v>
          </cell>
        </row>
        <row r="95">
          <cell r="K95">
            <v>19351.280418830003</v>
          </cell>
        </row>
        <row r="96">
          <cell r="K96">
            <v>2510.5759241000001</v>
          </cell>
        </row>
        <row r="97">
          <cell r="K97">
            <v>138941.32529199999</v>
          </cell>
        </row>
        <row r="98">
          <cell r="K98">
            <v>20110.821620909999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7180.8119345799996</v>
          </cell>
        </row>
        <row r="102">
          <cell r="K102">
            <v>18280.68066618</v>
          </cell>
        </row>
        <row r="103">
          <cell r="K103">
            <v>4727.4332089999998</v>
          </cell>
        </row>
        <row r="104">
          <cell r="K104">
            <v>77273.29681801</v>
          </cell>
        </row>
        <row r="105">
          <cell r="K105">
            <v>298.547572</v>
          </cell>
        </row>
        <row r="106">
          <cell r="K106">
            <v>7905.6533076300002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121344.23806485001</v>
          </cell>
        </row>
        <row r="110">
          <cell r="K110">
            <v>4320.9581719999996</v>
          </cell>
        </row>
        <row r="111">
          <cell r="K111">
            <v>419.47651911000003</v>
          </cell>
        </row>
        <row r="112">
          <cell r="K112">
            <v>0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1.6891149999999999</v>
          </cell>
        </row>
        <row r="117">
          <cell r="K117">
            <v>3064474.3884728202</v>
          </cell>
        </row>
        <row r="119">
          <cell r="K119">
            <v>1690417.8911647103</v>
          </cell>
        </row>
        <row r="120">
          <cell r="K120">
            <v>1690417.8911647103</v>
          </cell>
        </row>
        <row r="121">
          <cell r="K121">
            <v>436094.75003644999</v>
          </cell>
        </row>
        <row r="122">
          <cell r="K122">
            <v>472110.56027552002</v>
          </cell>
        </row>
        <row r="123">
          <cell r="K123">
            <v>33158.264268610001</v>
          </cell>
        </row>
        <row r="124">
          <cell r="K124">
            <v>89071.177581280004</v>
          </cell>
        </row>
        <row r="125">
          <cell r="K125">
            <v>645188.4359876801</v>
          </cell>
        </row>
        <row r="126">
          <cell r="K126">
            <v>14794.70301517</v>
          </cell>
        </row>
        <row r="128">
          <cell r="K128">
            <v>635066.39376820996</v>
          </cell>
        </row>
        <row r="129">
          <cell r="K129">
            <v>0</v>
          </cell>
        </row>
        <row r="130">
          <cell r="K130">
            <v>521085.21613199997</v>
          </cell>
        </row>
        <row r="131">
          <cell r="K131">
            <v>0</v>
          </cell>
        </row>
        <row r="132">
          <cell r="K132">
            <v>12584.008136660001</v>
          </cell>
        </row>
        <row r="133">
          <cell r="K133">
            <v>0</v>
          </cell>
        </row>
        <row r="134">
          <cell r="K134">
            <v>81.411974999999998</v>
          </cell>
        </row>
        <row r="135">
          <cell r="K135">
            <v>12028.96006652</v>
          </cell>
        </row>
        <row r="136">
          <cell r="K136">
            <v>0</v>
          </cell>
        </row>
        <row r="137">
          <cell r="K137">
            <v>360.45238162999999</v>
          </cell>
        </row>
        <row r="138">
          <cell r="K138">
            <v>88926.345076400001</v>
          </cell>
        </row>
        <row r="140">
          <cell r="K140">
            <v>331060.57427345001</v>
          </cell>
        </row>
        <row r="141">
          <cell r="K141">
            <v>11045.55025846</v>
          </cell>
        </row>
        <row r="142">
          <cell r="K142">
            <v>144838.83612639998</v>
          </cell>
        </row>
        <row r="143">
          <cell r="K143">
            <v>14315.22258994</v>
          </cell>
        </row>
        <row r="144">
          <cell r="K144">
            <v>39866.532586000001</v>
          </cell>
        </row>
        <row r="145">
          <cell r="K145">
            <v>0</v>
          </cell>
        </row>
        <row r="146">
          <cell r="K146">
            <v>96685.951623000001</v>
          </cell>
        </row>
        <row r="147">
          <cell r="K147">
            <v>10414.159503000001</v>
          </cell>
        </row>
        <row r="148">
          <cell r="K148">
            <v>7011.4933941899999</v>
          </cell>
        </row>
        <row r="149">
          <cell r="K149">
            <v>2.5617645499999999</v>
          </cell>
        </row>
        <row r="150">
          <cell r="K150">
            <v>0</v>
          </cell>
        </row>
        <row r="151">
          <cell r="K151">
            <v>6880.2664279099999</v>
          </cell>
        </row>
        <row r="153">
          <cell r="K153">
            <v>407929.52926645003</v>
          </cell>
        </row>
        <row r="154">
          <cell r="K154">
            <v>407929.52926645003</v>
          </cell>
        </row>
        <row r="155">
          <cell r="K155">
            <v>407929.52926645003</v>
          </cell>
        </row>
        <row r="156">
          <cell r="K156">
            <v>270376.86884010001</v>
          </cell>
        </row>
        <row r="157">
          <cell r="K157">
            <v>122897.740903</v>
          </cell>
        </row>
        <row r="158">
          <cell r="K158">
            <v>14654.91952335</v>
          </cell>
        </row>
        <row r="160">
          <cell r="K160">
            <v>45589945.550036721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71066716.522259608</v>
          </cell>
        </row>
        <row r="14">
          <cell r="K14">
            <v>44008179.720122702</v>
          </cell>
        </row>
        <row r="16">
          <cell r="K16">
            <v>44008179.720122702</v>
          </cell>
        </row>
        <row r="17">
          <cell r="K17">
            <v>43914144.932906523</v>
          </cell>
        </row>
        <row r="18">
          <cell r="K18">
            <v>18713680.533715997</v>
          </cell>
        </row>
        <row r="19">
          <cell r="K19">
            <v>18696603.157669999</v>
          </cell>
        </row>
        <row r="20">
          <cell r="K20">
            <v>16789.687819999999</v>
          </cell>
        </row>
        <row r="21">
          <cell r="K21">
            <v>643.98936500000002</v>
          </cell>
        </row>
        <row r="22">
          <cell r="K22">
            <v>243.97903600000001</v>
          </cell>
        </row>
        <row r="23">
          <cell r="K23">
            <v>-600.28017499999999</v>
          </cell>
        </row>
        <row r="24">
          <cell r="K24">
            <v>25200464.39919053</v>
          </cell>
        </row>
        <row r="25">
          <cell r="K25">
            <v>960728.50728759286</v>
          </cell>
        </row>
        <row r="26">
          <cell r="K26">
            <v>19929807.197738409</v>
          </cell>
        </row>
        <row r="27">
          <cell r="K27">
            <v>14085889.879589001</v>
          </cell>
        </row>
        <row r="28">
          <cell r="K28">
            <v>5843917.3181494074</v>
          </cell>
        </row>
        <row r="29">
          <cell r="K29">
            <v>55103.809000000001</v>
          </cell>
        </row>
        <row r="30">
          <cell r="K30">
            <v>120793.644</v>
          </cell>
        </row>
        <row r="31">
          <cell r="K31">
            <v>15689.254684240001</v>
          </cell>
        </row>
        <row r="32">
          <cell r="K32">
            <v>2274705.12</v>
          </cell>
        </row>
        <row r="33">
          <cell r="K33">
            <v>107796.43349628001</v>
          </cell>
        </row>
        <row r="34">
          <cell r="K34">
            <v>709899.2254</v>
          </cell>
        </row>
        <row r="35">
          <cell r="K35">
            <v>457307.47700000001</v>
          </cell>
        </row>
        <row r="36">
          <cell r="K36">
            <v>101424.98699999999</v>
          </cell>
        </row>
        <row r="37">
          <cell r="K37">
            <v>324920.147627</v>
          </cell>
        </row>
        <row r="38">
          <cell r="K38">
            <v>74697.606956999996</v>
          </cell>
        </row>
        <row r="39">
          <cell r="K39">
            <v>67590.989000000001</v>
          </cell>
        </row>
        <row r="40">
          <cell r="K40">
            <v>94034.787216180004</v>
          </cell>
        </row>
        <row r="41">
          <cell r="K41">
            <v>8138.4566795500004</v>
          </cell>
        </row>
        <row r="42">
          <cell r="K42">
            <v>43350.16251545</v>
          </cell>
        </row>
        <row r="43">
          <cell r="K43">
            <v>19810.22707995</v>
          </cell>
        </row>
        <row r="44">
          <cell r="K44">
            <v>12902.22816459</v>
          </cell>
        </row>
        <row r="45">
          <cell r="K45">
            <v>9833.712776639999</v>
          </cell>
        </row>
        <row r="47">
          <cell r="K47">
            <v>23515246.87806464</v>
          </cell>
        </row>
        <row r="49">
          <cell r="K49">
            <v>23515246.87806464</v>
          </cell>
        </row>
        <row r="50">
          <cell r="K50">
            <v>56.887053999999999</v>
          </cell>
        </row>
        <row r="51">
          <cell r="K51">
            <v>1947726.23</v>
          </cell>
        </row>
        <row r="52">
          <cell r="K52">
            <v>119.197536</v>
          </cell>
        </row>
        <row r="53">
          <cell r="K53">
            <v>121092.65987587</v>
          </cell>
        </row>
        <row r="54">
          <cell r="K54">
            <v>126681.01796609</v>
          </cell>
        </row>
        <row r="55">
          <cell r="K55">
            <v>20752166.3512864</v>
          </cell>
        </row>
        <row r="56">
          <cell r="K56">
            <v>16970.008000000002</v>
          </cell>
        </row>
        <row r="57">
          <cell r="K57">
            <v>216491.67288970001</v>
          </cell>
        </row>
        <row r="58">
          <cell r="K58">
            <v>0</v>
          </cell>
        </row>
        <row r="59">
          <cell r="K59">
            <v>237598.05345657998</v>
          </cell>
        </row>
        <row r="60">
          <cell r="K60">
            <v>96344.8</v>
          </cell>
        </row>
        <row r="62">
          <cell r="K62">
            <v>571754.21539764001</v>
          </cell>
        </row>
        <row r="63">
          <cell r="K63">
            <v>557484.90549964004</v>
          </cell>
        </row>
        <row r="64">
          <cell r="K64">
            <v>14269.309898</v>
          </cell>
        </row>
        <row r="66">
          <cell r="K66">
            <v>2971535.7086746288</v>
          </cell>
        </row>
        <row r="67">
          <cell r="K67">
            <v>12264.862745</v>
          </cell>
        </row>
        <row r="68">
          <cell r="K68">
            <v>0</v>
          </cell>
        </row>
        <row r="69">
          <cell r="K69">
            <v>210140.53147374999</v>
          </cell>
        </row>
        <row r="70">
          <cell r="K70">
            <v>5474.5363740000003</v>
          </cell>
        </row>
        <row r="71">
          <cell r="K71">
            <v>4719.1157530600003</v>
          </cell>
        </row>
        <row r="72">
          <cell r="K72">
            <v>120003.02631152001</v>
          </cell>
        </row>
        <row r="73">
          <cell r="K73">
            <v>41556.711772660004</v>
          </cell>
        </row>
        <row r="74">
          <cell r="K74">
            <v>3.3500000000000005E-20</v>
          </cell>
        </row>
        <row r="75">
          <cell r="K75">
            <v>66468.295359480006</v>
          </cell>
        </row>
        <row r="76">
          <cell r="K76">
            <v>717766.19825590006</v>
          </cell>
        </row>
        <row r="77">
          <cell r="K77">
            <v>365485.89136508002</v>
          </cell>
        </row>
        <row r="78">
          <cell r="K78">
            <v>3179.1323010000001</v>
          </cell>
        </row>
        <row r="79">
          <cell r="K79">
            <v>14577.508079180001</v>
          </cell>
        </row>
        <row r="80">
          <cell r="K80">
            <v>1.7451494599999999</v>
          </cell>
        </row>
        <row r="81">
          <cell r="K81">
            <v>189459.31544017998</v>
          </cell>
        </row>
        <row r="82">
          <cell r="K82">
            <v>257715.72426991002</v>
          </cell>
        </row>
        <row r="83">
          <cell r="K83">
            <v>16531.775538000002</v>
          </cell>
        </row>
        <row r="84">
          <cell r="K84">
            <v>0</v>
          </cell>
        </row>
        <row r="85">
          <cell r="K85">
            <v>2671.4669809499997</v>
          </cell>
        </row>
        <row r="86">
          <cell r="K86">
            <v>125744.55916216</v>
          </cell>
        </row>
        <row r="87">
          <cell r="K87">
            <v>6089.6141671000005</v>
          </cell>
        </row>
        <row r="88">
          <cell r="K88">
            <v>0</v>
          </cell>
        </row>
        <row r="89">
          <cell r="K89">
            <v>4787.8855110499999</v>
          </cell>
        </row>
        <row r="90">
          <cell r="K90">
            <v>53.311999999999998</v>
          </cell>
        </row>
        <row r="91">
          <cell r="K91">
            <v>103964.51083134</v>
          </cell>
        </row>
        <row r="92">
          <cell r="K92">
            <v>35636.513318699996</v>
          </cell>
        </row>
        <row r="93">
          <cell r="K93">
            <v>426.72590000000002</v>
          </cell>
        </row>
        <row r="94">
          <cell r="K94">
            <v>33588.049373130001</v>
          </cell>
        </row>
        <row r="95">
          <cell r="K95">
            <v>39987.267099819997</v>
          </cell>
        </row>
        <row r="96">
          <cell r="K96">
            <v>4898.8039648800004</v>
          </cell>
        </row>
        <row r="97">
          <cell r="K97">
            <v>255875.064813</v>
          </cell>
        </row>
        <row r="98">
          <cell r="K98">
            <v>41269.292977410005</v>
          </cell>
        </row>
        <row r="99">
          <cell r="K99">
            <v>0</v>
          </cell>
        </row>
        <row r="100">
          <cell r="K100">
            <v>0</v>
          </cell>
        </row>
        <row r="101">
          <cell r="K101">
            <v>14819.208866409999</v>
          </cell>
        </row>
        <row r="102">
          <cell r="K102">
            <v>37160.429961809998</v>
          </cell>
        </row>
        <row r="103">
          <cell r="K103">
            <v>8553.4032769999994</v>
          </cell>
        </row>
        <row r="104">
          <cell r="K104">
            <v>80098.740094259992</v>
          </cell>
        </row>
        <row r="105">
          <cell r="K105">
            <v>727.12598200000002</v>
          </cell>
        </row>
        <row r="106">
          <cell r="K106">
            <v>16407.0004434</v>
          </cell>
        </row>
        <row r="107">
          <cell r="K107">
            <v>0</v>
          </cell>
        </row>
        <row r="108">
          <cell r="K108">
            <v>0</v>
          </cell>
        </row>
        <row r="109">
          <cell r="K109">
            <v>122358.67780785001</v>
          </cell>
        </row>
        <row r="110">
          <cell r="K110">
            <v>8888.0686739599987</v>
          </cell>
        </row>
        <row r="111">
          <cell r="K111">
            <v>652.02593922000005</v>
          </cell>
        </row>
        <row r="112">
          <cell r="K112">
            <v>1529.345282</v>
          </cell>
        </row>
        <row r="113">
          <cell r="K113">
            <v>0</v>
          </cell>
        </row>
        <row r="114">
          <cell r="K114">
            <v>0</v>
          </cell>
        </row>
        <row r="115">
          <cell r="K115">
            <v>4.2460589999999998</v>
          </cell>
        </row>
        <row r="117">
          <cell r="K117">
            <v>4720735.9473691704</v>
          </cell>
        </row>
        <row r="119">
          <cell r="K119">
            <v>2787844.3182433601</v>
          </cell>
        </row>
        <row r="120">
          <cell r="K120">
            <v>2787844.3182433601</v>
          </cell>
        </row>
        <row r="121">
          <cell r="K121">
            <v>793156.86623145</v>
          </cell>
        </row>
        <row r="122">
          <cell r="K122">
            <v>861513.97627168009</v>
          </cell>
        </row>
        <row r="123">
          <cell r="K123">
            <v>57870.908003609999</v>
          </cell>
        </row>
        <row r="124">
          <cell r="K124">
            <v>104050.02281179</v>
          </cell>
        </row>
        <row r="125">
          <cell r="K125">
            <v>855584.79501136998</v>
          </cell>
        </row>
        <row r="126">
          <cell r="K126">
            <v>115667.74991346001</v>
          </cell>
        </row>
        <row r="128">
          <cell r="K128">
            <v>694380.84158752998</v>
          </cell>
        </row>
        <row r="129">
          <cell r="K129">
            <v>0</v>
          </cell>
        </row>
        <row r="130">
          <cell r="K130">
            <v>522893.10498467</v>
          </cell>
        </row>
        <row r="131">
          <cell r="K131">
            <v>37.875796000000001</v>
          </cell>
        </row>
        <row r="132">
          <cell r="K132">
            <v>43758.042123059997</v>
          </cell>
        </row>
        <row r="133">
          <cell r="K133">
            <v>0</v>
          </cell>
        </row>
        <row r="134">
          <cell r="K134">
            <v>1848.206576</v>
          </cell>
        </row>
        <row r="135">
          <cell r="K135">
            <v>22145.808557919998</v>
          </cell>
        </row>
        <row r="136">
          <cell r="K136">
            <v>0</v>
          </cell>
        </row>
        <row r="137">
          <cell r="K137">
            <v>560.66728223000007</v>
          </cell>
        </row>
        <row r="138">
          <cell r="K138">
            <v>103137.13626765</v>
          </cell>
        </row>
        <row r="140">
          <cell r="K140">
            <v>388977.58821827004</v>
          </cell>
        </row>
        <row r="141">
          <cell r="K141">
            <v>11602.666382959998</v>
          </cell>
        </row>
        <row r="142">
          <cell r="K142">
            <v>166538.33139439998</v>
          </cell>
        </row>
        <row r="143">
          <cell r="K143">
            <v>27782.651685959998</v>
          </cell>
        </row>
        <row r="144">
          <cell r="K144">
            <v>41491.340860999997</v>
          </cell>
        </row>
        <row r="145">
          <cell r="K145">
            <v>0</v>
          </cell>
        </row>
        <row r="146">
          <cell r="K146">
            <v>107136.529255</v>
          </cell>
        </row>
        <row r="147">
          <cell r="K147">
            <v>12155.290321</v>
          </cell>
        </row>
        <row r="148">
          <cell r="K148">
            <v>13791.15720199</v>
          </cell>
        </row>
        <row r="149">
          <cell r="K149">
            <v>3.2117645499999998</v>
          </cell>
        </row>
        <row r="150">
          <cell r="K150">
            <v>0</v>
          </cell>
        </row>
        <row r="151">
          <cell r="K151">
            <v>8476.4093514100005</v>
          </cell>
        </row>
        <row r="153">
          <cell r="K153">
            <v>849533.19932001003</v>
          </cell>
        </row>
        <row r="154">
          <cell r="K154">
            <v>849533.19932001003</v>
          </cell>
        </row>
        <row r="155">
          <cell r="K155">
            <v>849533.19932001003</v>
          </cell>
        </row>
        <row r="156">
          <cell r="K156">
            <v>559547.34648400999</v>
          </cell>
        </row>
        <row r="157">
          <cell r="K157">
            <v>256650.766825</v>
          </cell>
        </row>
        <row r="158">
          <cell r="K158">
            <v>33335.086010999999</v>
          </cell>
        </row>
        <row r="160">
          <cell r="K160">
            <v>75787452.469628781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ución Catatumbo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112142014.74715126</v>
          </cell>
        </row>
        <row r="14">
          <cell r="K14">
            <v>64881928.716834225</v>
          </cell>
        </row>
        <row r="16">
          <cell r="K16">
            <v>64881928.716834225</v>
          </cell>
        </row>
        <row r="17">
          <cell r="K17">
            <v>64752382.332487546</v>
          </cell>
        </row>
        <row r="18">
          <cell r="K18">
            <v>25536350.196857795</v>
          </cell>
        </row>
        <row r="19">
          <cell r="K19">
            <v>25308007.814818397</v>
          </cell>
        </row>
        <row r="20">
          <cell r="K20">
            <v>25049.423730400002</v>
          </cell>
        </row>
        <row r="21">
          <cell r="K21">
            <v>896.33374700000002</v>
          </cell>
        </row>
        <row r="22">
          <cell r="K22">
            <v>353.89601199999998</v>
          </cell>
        </row>
        <row r="23">
          <cell r="K23">
            <v>202042.72855</v>
          </cell>
        </row>
        <row r="24">
          <cell r="K24">
            <v>39216032.135629751</v>
          </cell>
        </row>
        <row r="25">
          <cell r="K25">
            <v>1456512.6327453405</v>
          </cell>
        </row>
        <row r="26">
          <cell r="K26">
            <v>31140059.513526462</v>
          </cell>
        </row>
        <row r="27">
          <cell r="K27">
            <v>22280387.572870802</v>
          </cell>
        </row>
        <row r="28">
          <cell r="K28">
            <v>8859671.9406556599</v>
          </cell>
        </row>
        <row r="29">
          <cell r="K29">
            <v>92163.953999999998</v>
          </cell>
        </row>
        <row r="30">
          <cell r="K30">
            <v>174557.72630000001</v>
          </cell>
        </row>
        <row r="31">
          <cell r="K31">
            <v>24753.899442240003</v>
          </cell>
        </row>
        <row r="32">
          <cell r="K32">
            <v>3180261.4539999999</v>
          </cell>
        </row>
        <row r="33">
          <cell r="K33">
            <v>109587.60801169</v>
          </cell>
        </row>
        <row r="34">
          <cell r="K34">
            <v>1247288.934623</v>
          </cell>
        </row>
        <row r="35">
          <cell r="K35">
            <v>683899.21900000004</v>
          </cell>
        </row>
        <row r="36">
          <cell r="K36">
            <v>214783.42800000001</v>
          </cell>
        </row>
        <row r="37">
          <cell r="K37">
            <v>672325.77902400005</v>
          </cell>
        </row>
        <row r="38">
          <cell r="K38">
            <v>75598.537956999993</v>
          </cell>
        </row>
        <row r="39">
          <cell r="K39">
            <v>144239.44899999999</v>
          </cell>
        </row>
        <row r="40">
          <cell r="K40">
            <v>0</v>
          </cell>
        </row>
        <row r="41">
          <cell r="K41">
            <v>129546.38434668</v>
          </cell>
        </row>
        <row r="42">
          <cell r="K42">
            <v>11430.304269570001</v>
          </cell>
        </row>
        <row r="43">
          <cell r="K43">
            <v>66107.87913945</v>
          </cell>
        </row>
        <row r="44">
          <cell r="K44">
            <v>29137.836408409999</v>
          </cell>
        </row>
        <row r="45">
          <cell r="K45">
            <v>12987.40294736</v>
          </cell>
        </row>
        <row r="46">
          <cell r="K46">
            <v>9882.9615818900002</v>
          </cell>
        </row>
        <row r="48">
          <cell r="K48">
            <v>41455483.788494997</v>
          </cell>
        </row>
        <row r="50">
          <cell r="K50">
            <v>41455483.788494997</v>
          </cell>
        </row>
        <row r="51">
          <cell r="K51">
            <v>1065.249241</v>
          </cell>
        </row>
        <row r="52">
          <cell r="K52">
            <v>1947726.23</v>
          </cell>
        </row>
        <row r="53">
          <cell r="K53">
            <v>10031505.423250999</v>
          </cell>
        </row>
        <row r="54">
          <cell r="K54">
            <v>189576.83308424</v>
          </cell>
        </row>
        <row r="55">
          <cell r="K55">
            <v>135211.73690279</v>
          </cell>
        </row>
        <row r="56">
          <cell r="K56">
            <v>28433918.9231112</v>
          </cell>
        </row>
        <row r="57">
          <cell r="K57">
            <v>16970.008000000002</v>
          </cell>
        </row>
        <row r="58">
          <cell r="K58">
            <v>216984.80803554002</v>
          </cell>
        </row>
        <row r="59">
          <cell r="K59">
            <v>0</v>
          </cell>
        </row>
        <row r="60">
          <cell r="K60">
            <v>386179.77686922997</v>
          </cell>
        </row>
        <row r="61">
          <cell r="K61">
            <v>96344.8</v>
          </cell>
        </row>
        <row r="63">
          <cell r="K63">
            <v>857059.68516464008</v>
          </cell>
        </row>
        <row r="64">
          <cell r="K64">
            <v>836041.81620164006</v>
          </cell>
        </row>
        <row r="65">
          <cell r="K65">
            <v>21017.868963000001</v>
          </cell>
        </row>
        <row r="67">
          <cell r="K67">
            <v>4947542.5566573814</v>
          </cell>
        </row>
        <row r="68">
          <cell r="K68">
            <v>11982.680543</v>
          </cell>
        </row>
        <row r="69">
          <cell r="K69">
            <v>0</v>
          </cell>
        </row>
        <row r="70">
          <cell r="K70">
            <v>291831.88812088</v>
          </cell>
        </row>
        <row r="71">
          <cell r="K71">
            <v>16805.269693999999</v>
          </cell>
        </row>
        <row r="72">
          <cell r="K72">
            <v>8007.8270639299999</v>
          </cell>
        </row>
        <row r="73">
          <cell r="K73">
            <v>166991.56234669001</v>
          </cell>
        </row>
        <row r="74">
          <cell r="K74">
            <v>71867.01788308</v>
          </cell>
        </row>
        <row r="75">
          <cell r="K75">
            <v>3.3500000000000003E-26</v>
          </cell>
        </row>
        <row r="76">
          <cell r="K76">
            <v>112663.71603541001</v>
          </cell>
        </row>
        <row r="77">
          <cell r="K77">
            <v>956434.94122140005</v>
          </cell>
        </row>
        <row r="78">
          <cell r="K78">
            <v>1082909.3532140499</v>
          </cell>
        </row>
        <row r="79">
          <cell r="K79">
            <v>37286.675085000003</v>
          </cell>
        </row>
        <row r="80">
          <cell r="K80">
            <v>15460.13272118</v>
          </cell>
        </row>
        <row r="81">
          <cell r="K81">
            <v>2.35518516</v>
          </cell>
        </row>
        <row r="82">
          <cell r="K82">
            <v>356707.46117907</v>
          </cell>
        </row>
        <row r="83">
          <cell r="K83">
            <v>388632.63560796995</v>
          </cell>
        </row>
        <row r="84">
          <cell r="K84">
            <v>21021.839801999999</v>
          </cell>
        </row>
        <row r="85">
          <cell r="K85">
            <v>0</v>
          </cell>
        </row>
        <row r="86">
          <cell r="K86">
            <v>3080.2790713200002</v>
          </cell>
        </row>
        <row r="87">
          <cell r="K87">
            <v>180573.89381967002</v>
          </cell>
        </row>
        <row r="88">
          <cell r="K88">
            <v>8661.5077374500015</v>
          </cell>
        </row>
        <row r="89">
          <cell r="K89">
            <v>0</v>
          </cell>
        </row>
        <row r="90">
          <cell r="K90">
            <v>7228.3286714899996</v>
          </cell>
        </row>
        <row r="91">
          <cell r="K91">
            <v>113470.638918</v>
          </cell>
        </row>
        <row r="92">
          <cell r="K92">
            <v>230323.52192259001</v>
          </cell>
        </row>
        <row r="93">
          <cell r="K93">
            <v>36170.683872499998</v>
          </cell>
        </row>
        <row r="94">
          <cell r="K94">
            <v>635.95314699999994</v>
          </cell>
        </row>
        <row r="95">
          <cell r="K95">
            <v>49176.525818150003</v>
          </cell>
        </row>
        <row r="96">
          <cell r="K96">
            <v>58650.570033440003</v>
          </cell>
        </row>
        <row r="97">
          <cell r="K97">
            <v>7513.4079951700005</v>
          </cell>
        </row>
        <row r="98">
          <cell r="K98">
            <v>310418.63965700002</v>
          </cell>
        </row>
        <row r="99">
          <cell r="K99">
            <v>59918.14131744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22301.28330241</v>
          </cell>
        </row>
        <row r="103">
          <cell r="K103">
            <v>54223.678938879995</v>
          </cell>
        </row>
        <row r="104">
          <cell r="K104">
            <v>12248.785706999999</v>
          </cell>
        </row>
        <row r="105">
          <cell r="K105">
            <v>87312.838347199999</v>
          </cell>
        </row>
        <row r="106">
          <cell r="K106">
            <v>1210.10806</v>
          </cell>
        </row>
        <row r="107">
          <cell r="K107">
            <v>23708.894414310002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123826.16500921</v>
          </cell>
        </row>
        <row r="111">
          <cell r="K111">
            <v>13014.314155</v>
          </cell>
        </row>
        <row r="112">
          <cell r="K112">
            <v>935.75306333000003</v>
          </cell>
        </row>
        <row r="113">
          <cell r="K113">
            <v>4323.8178870000002</v>
          </cell>
        </row>
        <row r="114">
          <cell r="K114">
            <v>0</v>
          </cell>
        </row>
        <row r="115">
          <cell r="K115">
            <v>0.14754200000000001</v>
          </cell>
        </row>
        <row r="116">
          <cell r="K116">
            <v>11.293727000000001</v>
          </cell>
        </row>
        <row r="118">
          <cell r="K118">
            <v>7495642.2169658383</v>
          </cell>
        </row>
        <row r="120">
          <cell r="K120">
            <v>4381564.2341229795</v>
          </cell>
        </row>
        <row r="121">
          <cell r="K121">
            <v>4381564.2341229795</v>
          </cell>
        </row>
        <row r="122">
          <cell r="K122">
            <v>1176808.64617251</v>
          </cell>
        </row>
        <row r="123">
          <cell r="K123">
            <v>1546491.5662499198</v>
          </cell>
        </row>
        <row r="124">
          <cell r="K124">
            <v>98723.370187740002</v>
          </cell>
        </row>
        <row r="125">
          <cell r="K125">
            <v>139259.02436653001</v>
          </cell>
        </row>
        <row r="126">
          <cell r="K126">
            <v>1228803.73666047</v>
          </cell>
        </row>
        <row r="127">
          <cell r="K127">
            <v>191477.89048581</v>
          </cell>
        </row>
        <row r="129">
          <cell r="K129">
            <v>1254708.2829198497</v>
          </cell>
        </row>
        <row r="130">
          <cell r="K130">
            <v>6726.0297636000005</v>
          </cell>
        </row>
        <row r="131">
          <cell r="K131">
            <v>985796.71360540006</v>
          </cell>
        </row>
        <row r="132">
          <cell r="K132">
            <v>56.319119000000001</v>
          </cell>
        </row>
        <row r="133">
          <cell r="K133">
            <v>83936.115807199996</v>
          </cell>
        </row>
        <row r="134">
          <cell r="K134">
            <v>0</v>
          </cell>
        </row>
        <row r="135">
          <cell r="K135">
            <v>8087.4546885</v>
          </cell>
        </row>
        <row r="136">
          <cell r="K136">
            <v>49981.040843820003</v>
          </cell>
        </row>
        <row r="137">
          <cell r="K137">
            <v>0</v>
          </cell>
        </row>
        <row r="138">
          <cell r="K138">
            <v>1980.9120096600002</v>
          </cell>
        </row>
        <row r="139">
          <cell r="K139">
            <v>118143.69708267</v>
          </cell>
        </row>
        <row r="141">
          <cell r="K141">
            <v>511732.16301089001</v>
          </cell>
        </row>
        <row r="142">
          <cell r="K142">
            <v>12540.143903530001</v>
          </cell>
        </row>
        <row r="143">
          <cell r="K143">
            <v>190465.82877699999</v>
          </cell>
        </row>
        <row r="144">
          <cell r="K144">
            <v>86806.522882389996</v>
          </cell>
        </row>
        <row r="145">
          <cell r="K145">
            <v>54671.027127000001</v>
          </cell>
        </row>
        <row r="146">
          <cell r="K146">
            <v>58.163820819999998</v>
          </cell>
        </row>
        <row r="147">
          <cell r="K147">
            <v>119415.15552299999</v>
          </cell>
        </row>
        <row r="148">
          <cell r="K148">
            <v>15682.753889</v>
          </cell>
        </row>
        <row r="149">
          <cell r="K149">
            <v>22267.923095049999</v>
          </cell>
        </row>
        <row r="150">
          <cell r="K150">
            <v>3.8617645499999997</v>
          </cell>
        </row>
        <row r="151">
          <cell r="K151">
            <v>0</v>
          </cell>
        </row>
        <row r="152">
          <cell r="K152">
            <v>9820.7822285499988</v>
          </cell>
        </row>
        <row r="154">
          <cell r="K154">
            <v>1347637.5369121202</v>
          </cell>
        </row>
        <row r="155">
          <cell r="K155">
            <v>1347637.5369121202</v>
          </cell>
        </row>
        <row r="156">
          <cell r="K156">
            <v>1347637.5369121202</v>
          </cell>
        </row>
        <row r="157">
          <cell r="K157">
            <v>890880.02799693006</v>
          </cell>
        </row>
        <row r="158">
          <cell r="K158">
            <v>400423.33375236997</v>
          </cell>
        </row>
        <row r="159">
          <cell r="K159">
            <v>56334.17516282</v>
          </cell>
        </row>
        <row r="161">
          <cell r="K161">
            <v>119637656.96411709</v>
          </cell>
        </row>
      </sheetData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1 Total ingresos"/>
      <sheetName val="C2 Ingreso cte"/>
      <sheetName val="C3 Capital"/>
      <sheetName val="C4 FE"/>
      <sheetName val="C5 CP"/>
      <sheetName val="C6 Estapublicos"/>
      <sheetName val="C7 Detalle composición"/>
      <sheetName val="C8 Ejec Catatumbo DIAN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K12">
            <v>159012098.37589017</v>
          </cell>
        </row>
        <row r="14">
          <cell r="K14">
            <v>84892267.816416964</v>
          </cell>
        </row>
        <row r="16">
          <cell r="K16">
            <v>84892267.816416964</v>
          </cell>
        </row>
        <row r="17">
          <cell r="K17">
            <v>84703490.248137772</v>
          </cell>
        </row>
        <row r="18">
          <cell r="K18">
            <v>38643533.311955005</v>
          </cell>
        </row>
        <row r="19">
          <cell r="K19">
            <v>38361923.258819602</v>
          </cell>
        </row>
        <row r="20">
          <cell r="K20">
            <v>30935.181733400001</v>
          </cell>
        </row>
        <row r="21">
          <cell r="K21">
            <v>5801.4008400000002</v>
          </cell>
        </row>
        <row r="22">
          <cell r="K22">
            <v>438.25001200000003</v>
          </cell>
        </row>
        <row r="23">
          <cell r="K23">
            <v>244435.22055</v>
          </cell>
        </row>
        <row r="24">
          <cell r="K24">
            <v>46059956.93618276</v>
          </cell>
        </row>
        <row r="25">
          <cell r="K25">
            <v>1967739.6283118492</v>
          </cell>
        </row>
        <row r="26">
          <cell r="K26">
            <v>35833474.049803756</v>
          </cell>
        </row>
        <row r="27">
          <cell r="K27">
            <v>23864111.629231602</v>
          </cell>
        </row>
        <row r="28">
          <cell r="K28">
            <v>11969362.420572152</v>
          </cell>
        </row>
        <row r="29">
          <cell r="K29">
            <v>145775.93100000001</v>
          </cell>
        </row>
        <row r="30">
          <cell r="K30">
            <v>228434.47200000001</v>
          </cell>
        </row>
        <row r="31">
          <cell r="K31">
            <v>33971.371459239999</v>
          </cell>
        </row>
        <row r="32">
          <cell r="K32">
            <v>4316784.9950000001</v>
          </cell>
        </row>
        <row r="33">
          <cell r="K33">
            <v>200599.13415092998</v>
          </cell>
        </row>
        <row r="34">
          <cell r="K34">
            <v>1296931.9175489999</v>
          </cell>
        </row>
        <row r="35">
          <cell r="K35">
            <v>917482.26899999997</v>
          </cell>
        </row>
        <row r="36">
          <cell r="K36">
            <v>214838.03400000001</v>
          </cell>
        </row>
        <row r="37">
          <cell r="K37">
            <v>683527.20295099996</v>
          </cell>
        </row>
        <row r="38">
          <cell r="K38">
            <v>76154.338957</v>
          </cell>
        </row>
        <row r="39">
          <cell r="K39">
            <v>144243.592</v>
          </cell>
        </row>
        <row r="40">
          <cell r="K40">
            <v>0</v>
          </cell>
        </row>
        <row r="41">
          <cell r="K41">
            <v>188777.56827918999</v>
          </cell>
        </row>
        <row r="42">
          <cell r="K42">
            <v>12456.23404429</v>
          </cell>
        </row>
        <row r="43">
          <cell r="K43">
            <v>88772.551240450004</v>
          </cell>
        </row>
        <row r="44">
          <cell r="K44">
            <v>43988.76428471</v>
          </cell>
        </row>
        <row r="45">
          <cell r="K45">
            <v>14133.13601878</v>
          </cell>
        </row>
        <row r="46">
          <cell r="K46">
            <v>29426.882690959999</v>
          </cell>
        </row>
        <row r="48">
          <cell r="K48">
            <v>66502034.227528058</v>
          </cell>
        </row>
        <row r="50">
          <cell r="K50">
            <v>66502034.227528058</v>
          </cell>
        </row>
        <row r="51">
          <cell r="K51">
            <v>1226.9950409999999</v>
          </cell>
        </row>
        <row r="52">
          <cell r="K52">
            <v>2032046.23</v>
          </cell>
        </row>
        <row r="53">
          <cell r="K53">
            <v>14534094.121608801</v>
          </cell>
        </row>
        <row r="54">
          <cell r="K54">
            <v>276518.69910134003</v>
          </cell>
        </row>
        <row r="55">
          <cell r="K55">
            <v>14730834.8509895</v>
          </cell>
        </row>
        <row r="56">
          <cell r="K56">
            <v>34047956.535676703</v>
          </cell>
        </row>
        <row r="57">
          <cell r="K57">
            <v>17731.957993</v>
          </cell>
        </row>
        <row r="58">
          <cell r="K58">
            <v>249367.57203041</v>
          </cell>
        </row>
        <row r="59">
          <cell r="K59">
            <v>0</v>
          </cell>
        </row>
        <row r="60">
          <cell r="K60">
            <v>515912.46508731</v>
          </cell>
        </row>
        <row r="61">
          <cell r="K61">
            <v>96344.8</v>
          </cell>
        </row>
        <row r="63">
          <cell r="K63">
            <v>1147994.70510264</v>
          </cell>
        </row>
        <row r="64">
          <cell r="K64">
            <v>1119384.3633626399</v>
          </cell>
        </row>
        <row r="65">
          <cell r="K65">
            <v>28610.34174</v>
          </cell>
        </row>
        <row r="67">
          <cell r="K67">
            <v>6469801.6268424904</v>
          </cell>
        </row>
        <row r="68">
          <cell r="K68">
            <v>11982.680543</v>
          </cell>
        </row>
        <row r="69">
          <cell r="K69">
            <v>8981.4678820000008</v>
          </cell>
        </row>
        <row r="70">
          <cell r="K70">
            <v>364435.38480562001</v>
          </cell>
        </row>
        <row r="71">
          <cell r="K71">
            <v>17205.131449</v>
          </cell>
        </row>
        <row r="72">
          <cell r="K72">
            <v>10582.600677530001</v>
          </cell>
        </row>
        <row r="73">
          <cell r="K73">
            <v>210863.40086893999</v>
          </cell>
        </row>
        <row r="74">
          <cell r="K74">
            <v>86588.279373289988</v>
          </cell>
        </row>
        <row r="75">
          <cell r="K75">
            <v>0</v>
          </cell>
        </row>
        <row r="76">
          <cell r="K76">
            <v>154540.49584046</v>
          </cell>
        </row>
        <row r="77">
          <cell r="K77">
            <v>1134038.4150953998</v>
          </cell>
        </row>
        <row r="78">
          <cell r="K78">
            <v>1586216.7020806898</v>
          </cell>
        </row>
        <row r="79">
          <cell r="K79">
            <v>40035.500935999997</v>
          </cell>
        </row>
        <row r="80">
          <cell r="K80">
            <v>16142.858609180001</v>
          </cell>
        </row>
        <row r="81">
          <cell r="K81">
            <v>2.3552496000000001</v>
          </cell>
        </row>
        <row r="82">
          <cell r="K82">
            <v>472759.12673969002</v>
          </cell>
        </row>
        <row r="83">
          <cell r="K83">
            <v>523139.02220116998</v>
          </cell>
        </row>
        <row r="84">
          <cell r="K84">
            <v>23987.579615999999</v>
          </cell>
        </row>
        <row r="85">
          <cell r="K85">
            <v>0</v>
          </cell>
        </row>
        <row r="86">
          <cell r="K86">
            <v>4606.0474566700004</v>
          </cell>
        </row>
        <row r="87">
          <cell r="K87">
            <v>246924.01446097001</v>
          </cell>
        </row>
        <row r="88">
          <cell r="K88">
            <v>11694.80706465</v>
          </cell>
        </row>
        <row r="89">
          <cell r="K89">
            <v>0</v>
          </cell>
        </row>
        <row r="90">
          <cell r="K90">
            <v>9655.8869404899997</v>
          </cell>
        </row>
        <row r="91">
          <cell r="K91">
            <v>153167.70691800001</v>
          </cell>
        </row>
        <row r="92">
          <cell r="K92">
            <v>275181.27317162999</v>
          </cell>
        </row>
        <row r="93">
          <cell r="K93">
            <v>47899.812155879998</v>
          </cell>
        </row>
        <row r="94">
          <cell r="K94">
            <v>903.79446700000005</v>
          </cell>
        </row>
        <row r="95">
          <cell r="K95">
            <v>66108.818772269995</v>
          </cell>
        </row>
        <row r="96">
          <cell r="K96">
            <v>78943.412586749997</v>
          </cell>
        </row>
        <row r="97">
          <cell r="K97">
            <v>9675.0710571700001</v>
          </cell>
        </row>
        <row r="98">
          <cell r="K98">
            <v>360388.74816399999</v>
          </cell>
        </row>
        <row r="99">
          <cell r="K99">
            <v>80336.164364440003</v>
          </cell>
        </row>
        <row r="100">
          <cell r="K100">
            <v>0</v>
          </cell>
        </row>
        <row r="101">
          <cell r="K101">
            <v>0</v>
          </cell>
        </row>
        <row r="102">
          <cell r="K102">
            <v>28605.527905049999</v>
          </cell>
        </row>
        <row r="103">
          <cell r="K103">
            <v>72779.216295439997</v>
          </cell>
        </row>
        <row r="104">
          <cell r="K104">
            <v>15985.610938</v>
          </cell>
        </row>
        <row r="105">
          <cell r="K105">
            <v>164232.92225161</v>
          </cell>
        </row>
        <row r="106">
          <cell r="K106">
            <v>1507.1526610000001</v>
          </cell>
        </row>
        <row r="107">
          <cell r="K107">
            <v>30611.95785295</v>
          </cell>
        </row>
        <row r="108">
          <cell r="K108">
            <v>-1.9711799999999999</v>
          </cell>
        </row>
        <row r="109">
          <cell r="K109">
            <v>0</v>
          </cell>
        </row>
        <row r="110">
          <cell r="K110">
            <v>124699.10515850999</v>
          </cell>
        </row>
        <row r="111">
          <cell r="K111">
            <v>17495.607689</v>
          </cell>
        </row>
        <row r="112">
          <cell r="K112">
            <v>1402.96606544</v>
          </cell>
        </row>
        <row r="113">
          <cell r="K113">
            <v>5439.6854210000001</v>
          </cell>
        </row>
        <row r="114">
          <cell r="K114">
            <v>0</v>
          </cell>
        </row>
        <row r="115">
          <cell r="K115">
            <v>41.079810000000002</v>
          </cell>
        </row>
        <row r="116">
          <cell r="K116">
            <v>16.206427000000001</v>
          </cell>
        </row>
        <row r="118">
          <cell r="K118">
            <v>13011576.8405443</v>
          </cell>
        </row>
        <row r="120">
          <cell r="K120">
            <v>5507924.04725237</v>
          </cell>
        </row>
        <row r="121">
          <cell r="K121">
            <v>5507924.04725237</v>
          </cell>
        </row>
        <row r="122">
          <cell r="K122">
            <v>1408898.34162434</v>
          </cell>
        </row>
        <row r="123">
          <cell r="K123">
            <v>1991385.61591383</v>
          </cell>
        </row>
        <row r="124">
          <cell r="K124">
            <v>149822.20017304999</v>
          </cell>
        </row>
        <row r="125">
          <cell r="K125">
            <v>152253.51259354001</v>
          </cell>
        </row>
        <row r="126">
          <cell r="K126">
            <v>1481675.93171184</v>
          </cell>
        </row>
        <row r="127">
          <cell r="K127">
            <v>323888.44523577002</v>
          </cell>
        </row>
        <row r="129">
          <cell r="K129">
            <v>4912375.3155650096</v>
          </cell>
        </row>
        <row r="130">
          <cell r="K130">
            <v>6733.6395496000005</v>
          </cell>
        </row>
        <row r="131">
          <cell r="K131">
            <v>4552403.9595593</v>
          </cell>
        </row>
        <row r="132">
          <cell r="K132">
            <v>56.487231999999999</v>
          </cell>
        </row>
        <row r="133">
          <cell r="K133">
            <v>145095.73728765</v>
          </cell>
        </row>
        <row r="134">
          <cell r="K134">
            <v>0</v>
          </cell>
        </row>
        <row r="135">
          <cell r="K135">
            <v>8087.6542605000004</v>
          </cell>
        </row>
        <row r="136">
          <cell r="K136">
            <v>62046.923472850001</v>
          </cell>
        </row>
        <row r="137">
          <cell r="K137">
            <v>9250.8306830000001</v>
          </cell>
        </row>
        <row r="138">
          <cell r="K138">
            <v>2374.1165588899999</v>
          </cell>
        </row>
        <row r="139">
          <cell r="K139">
            <v>126325.96696121999</v>
          </cell>
        </row>
        <row r="141">
          <cell r="K141">
            <v>746213.83689088002</v>
          </cell>
        </row>
        <row r="142">
          <cell r="K142">
            <v>171565.71693192999</v>
          </cell>
        </row>
        <row r="143">
          <cell r="K143">
            <v>217900.61117260001</v>
          </cell>
        </row>
        <row r="144">
          <cell r="K144">
            <v>99192.463233399991</v>
          </cell>
        </row>
        <row r="145">
          <cell r="K145">
            <v>62493.974341000001</v>
          </cell>
        </row>
        <row r="146">
          <cell r="K146">
            <v>101.36726981999999</v>
          </cell>
        </row>
        <row r="147">
          <cell r="K147">
            <v>133602.273805</v>
          </cell>
        </row>
        <row r="148">
          <cell r="K148">
            <v>19635.947248</v>
          </cell>
        </row>
        <row r="149">
          <cell r="K149">
            <v>31120.379716979998</v>
          </cell>
        </row>
        <row r="150">
          <cell r="K150">
            <v>6.0188685499999997</v>
          </cell>
        </row>
        <row r="151">
          <cell r="K151">
            <v>0</v>
          </cell>
        </row>
        <row r="152">
          <cell r="K152">
            <v>10595.084303600001</v>
          </cell>
        </row>
        <row r="154">
          <cell r="K154">
            <v>1845063.64083604</v>
          </cell>
        </row>
        <row r="155">
          <cell r="K155">
            <v>1845063.64083604</v>
          </cell>
        </row>
        <row r="156">
          <cell r="K156">
            <v>1845063.64083604</v>
          </cell>
        </row>
        <row r="157">
          <cell r="K157">
            <v>1220096.89755191</v>
          </cell>
        </row>
        <row r="158">
          <cell r="K158">
            <v>547708.28505925997</v>
          </cell>
        </row>
        <row r="159">
          <cell r="K159">
            <v>77258.458224869988</v>
          </cell>
        </row>
        <row r="161">
          <cell r="K161">
            <v>172023675.21643448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70C43-6C9C-4F5B-96A2-E91F551F128B}">
  <dimension ref="A1:A18"/>
  <sheetViews>
    <sheetView showGridLines="0" tabSelected="1" zoomScaleNormal="100" workbookViewId="0">
      <pane ySplit="5" topLeftCell="A6" activePane="bottomLeft" state="frozen"/>
      <selection pane="bottomLeft"/>
    </sheetView>
  </sheetViews>
  <sheetFormatPr baseColWidth="10" defaultColWidth="11.42578125" defaultRowHeight="14.25" x14ac:dyDescent="0.2"/>
  <cols>
    <col min="1" max="1" width="109.5703125" style="158" customWidth="1"/>
    <col min="2" max="16384" width="11.42578125" style="158"/>
  </cols>
  <sheetData>
    <row r="1" spans="1:1" x14ac:dyDescent="0.2">
      <c r="A1" s="157"/>
    </row>
    <row r="2" spans="1:1" x14ac:dyDescent="0.2">
      <c r="A2" s="157"/>
    </row>
    <row r="3" spans="1:1" x14ac:dyDescent="0.2">
      <c r="A3" s="157"/>
    </row>
    <row r="4" spans="1:1" x14ac:dyDescent="0.2">
      <c r="A4" s="159"/>
    </row>
    <row r="5" spans="1:1" ht="15" x14ac:dyDescent="0.25">
      <c r="A5" s="160" t="s">
        <v>554</v>
      </c>
    </row>
    <row r="6" spans="1:1" x14ac:dyDescent="0.2">
      <c r="A6" s="164"/>
    </row>
    <row r="7" spans="1:1" ht="15" x14ac:dyDescent="0.25">
      <c r="A7" s="161" t="s">
        <v>532</v>
      </c>
    </row>
    <row r="8" spans="1:1" s="163" customFormat="1" ht="19.5" customHeight="1" x14ac:dyDescent="0.2">
      <c r="A8" s="162" t="s">
        <v>533</v>
      </c>
    </row>
    <row r="9" spans="1:1" s="163" customFormat="1" ht="19.5" customHeight="1" x14ac:dyDescent="0.2">
      <c r="A9" s="162" t="s">
        <v>259</v>
      </c>
    </row>
    <row r="10" spans="1:1" s="163" customFormat="1" ht="19.5" customHeight="1" x14ac:dyDescent="0.2">
      <c r="A10" s="162" t="s">
        <v>260</v>
      </c>
    </row>
    <row r="11" spans="1:1" s="163" customFormat="1" ht="19.5" customHeight="1" x14ac:dyDescent="0.2">
      <c r="A11" s="162" t="s">
        <v>534</v>
      </c>
    </row>
    <row r="12" spans="1:1" s="163" customFormat="1" ht="19.5" customHeight="1" x14ac:dyDescent="0.2">
      <c r="A12" s="162" t="s">
        <v>261</v>
      </c>
    </row>
    <row r="13" spans="1:1" s="163" customFormat="1" ht="19.5" customHeight="1" x14ac:dyDescent="0.2">
      <c r="A13" s="162" t="s">
        <v>535</v>
      </c>
    </row>
    <row r="14" spans="1:1" ht="19.5" customHeight="1" x14ac:dyDescent="0.2">
      <c r="A14" s="162" t="s">
        <v>530</v>
      </c>
    </row>
    <row r="15" spans="1:1" s="163" customFormat="1" ht="19.5" customHeight="1" x14ac:dyDescent="0.2">
      <c r="A15" s="162" t="s">
        <v>531</v>
      </c>
    </row>
    <row r="16" spans="1:1" x14ac:dyDescent="0.2">
      <c r="A16" s="164"/>
    </row>
    <row r="17" spans="1:1" x14ac:dyDescent="0.2">
      <c r="A17" s="164"/>
    </row>
    <row r="18" spans="1:1" x14ac:dyDescent="0.2">
      <c r="A18" s="164"/>
    </row>
  </sheetData>
  <hyperlinks>
    <hyperlink ref="A8" location="'C1 Total ingresos'!A1" display="Cuadro No. 1. Ejecución Ingresos del Presupuesto General de la Nación " xr:uid="{CF2F546D-0B52-4FA0-BED5-DF057C952A49}"/>
    <hyperlink ref="A9" location="'C2 Ingreso cte'!A1" display="Cuadro No. 2. Ejecución Ingresos Corrientes de la Nación" xr:uid="{AC53DE99-53EC-4299-87AD-59302EE88585}"/>
    <hyperlink ref="A10" location="'C3 Capital'!A1" display="Cuadro No. 3. Ejecución Recursos de Capital de la Nación" xr:uid="{4067D60A-6A65-444D-8B20-BED865C226A5}"/>
    <hyperlink ref="A11" location="'C4 FE'!A1" display="Cuadro No. 4. Ejecución Fondos Especiales de la Nación " xr:uid="{CD503230-0034-4314-AB84-369A55798BCC}"/>
    <hyperlink ref="A12" location="'C5 CP'!A1" display="Cuadro No. 5. Ejecución Contribuciones Parafiscales de la Nación" xr:uid="{F4F86A5C-498B-4A74-835E-9BEE91B82C31}"/>
    <hyperlink ref="A13" location="'C6 Estapublicos Sectores'!A1" display="Cuadro No. 6. Ejecución Ingresos de los Establecimientos Públicos (Sectores)" xr:uid="{C8AC78D6-DA38-4C84-BB1D-3E5E575A7830}"/>
    <hyperlink ref="A14" location="'C7 Estapublicos'!A1" display="Cuadro No. 7. Ejecución Ingresos de los Establecimientos Públicos (Por entidad)" xr:uid="{B0E1B6B9-AD27-416B-8328-35B35B40E845}"/>
    <hyperlink ref="A15" location="'C8 Detalle composición'!A1" display="Cuadro No. 8. Ejecución Detalle de la Composición del Presupuesto de Rentas del Presupuesto General de la Nación" xr:uid="{7958D186-5297-47D5-8A94-F6E8F230E7F8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FB31E-5BC7-4BF4-8709-DCF3E9015E66}">
  <dimension ref="B1:K24"/>
  <sheetViews>
    <sheetView showGridLines="0" workbookViewId="0">
      <selection activeCell="F5" sqref="F5"/>
    </sheetView>
  </sheetViews>
  <sheetFormatPr baseColWidth="10" defaultRowHeight="12.75" x14ac:dyDescent="0.2"/>
  <cols>
    <col min="1" max="1" width="11.42578125" style="120" customWidth="1"/>
    <col min="2" max="2" width="12.140625" style="120" bestFit="1" customWidth="1"/>
    <col min="3" max="3" width="32.85546875" style="120" customWidth="1"/>
    <col min="4" max="4" width="0" style="120" hidden="1" customWidth="1"/>
    <col min="5" max="5" width="11.5703125" style="120" hidden="1" customWidth="1"/>
    <col min="6" max="6" width="11.7109375" style="120" bestFit="1" customWidth="1"/>
    <col min="7" max="7" width="11.7109375" style="120" customWidth="1"/>
    <col min="8" max="8" width="10.42578125" style="120" customWidth="1"/>
    <col min="9" max="9" width="9" style="120" bestFit="1" customWidth="1"/>
    <col min="10" max="10" width="9.140625" style="120" customWidth="1"/>
    <col min="11" max="11" width="12.28515625" style="120" bestFit="1" customWidth="1"/>
    <col min="12" max="260" width="11.42578125" style="120"/>
    <col min="261" max="261" width="44.7109375" style="120" customWidth="1"/>
    <col min="262" max="265" width="11.42578125" style="120"/>
    <col min="266" max="266" width="13.28515625" style="120" customWidth="1"/>
    <col min="267" max="267" width="14.5703125" style="120" customWidth="1"/>
    <col min="268" max="516" width="11.42578125" style="120"/>
    <col min="517" max="517" width="44.7109375" style="120" customWidth="1"/>
    <col min="518" max="521" width="11.42578125" style="120"/>
    <col min="522" max="522" width="13.28515625" style="120" customWidth="1"/>
    <col min="523" max="523" width="14.5703125" style="120" customWidth="1"/>
    <col min="524" max="772" width="11.42578125" style="120"/>
    <col min="773" max="773" width="44.7109375" style="120" customWidth="1"/>
    <col min="774" max="777" width="11.42578125" style="120"/>
    <col min="778" max="778" width="13.28515625" style="120" customWidth="1"/>
    <col min="779" max="779" width="14.5703125" style="120" customWidth="1"/>
    <col min="780" max="1028" width="11.42578125" style="120"/>
    <col min="1029" max="1029" width="44.7109375" style="120" customWidth="1"/>
    <col min="1030" max="1033" width="11.42578125" style="120"/>
    <col min="1034" max="1034" width="13.28515625" style="120" customWidth="1"/>
    <col min="1035" max="1035" width="14.5703125" style="120" customWidth="1"/>
    <col min="1036" max="1284" width="11.42578125" style="120"/>
    <col min="1285" max="1285" width="44.7109375" style="120" customWidth="1"/>
    <col min="1286" max="1289" width="11.42578125" style="120"/>
    <col min="1290" max="1290" width="13.28515625" style="120" customWidth="1"/>
    <col min="1291" max="1291" width="14.5703125" style="120" customWidth="1"/>
    <col min="1292" max="1540" width="11.42578125" style="120"/>
    <col min="1541" max="1541" width="44.7109375" style="120" customWidth="1"/>
    <col min="1542" max="1545" width="11.42578125" style="120"/>
    <col min="1546" max="1546" width="13.28515625" style="120" customWidth="1"/>
    <col min="1547" max="1547" width="14.5703125" style="120" customWidth="1"/>
    <col min="1548" max="1796" width="11.42578125" style="120"/>
    <col min="1797" max="1797" width="44.7109375" style="120" customWidth="1"/>
    <col min="1798" max="1801" width="11.42578125" style="120"/>
    <col min="1802" max="1802" width="13.28515625" style="120" customWidth="1"/>
    <col min="1803" max="1803" width="14.5703125" style="120" customWidth="1"/>
    <col min="1804" max="2052" width="11.42578125" style="120"/>
    <col min="2053" max="2053" width="44.7109375" style="120" customWidth="1"/>
    <col min="2054" max="2057" width="11.42578125" style="120"/>
    <col min="2058" max="2058" width="13.28515625" style="120" customWidth="1"/>
    <col min="2059" max="2059" width="14.5703125" style="120" customWidth="1"/>
    <col min="2060" max="2308" width="11.42578125" style="120"/>
    <col min="2309" max="2309" width="44.7109375" style="120" customWidth="1"/>
    <col min="2310" max="2313" width="11.42578125" style="120"/>
    <col min="2314" max="2314" width="13.28515625" style="120" customWidth="1"/>
    <col min="2315" max="2315" width="14.5703125" style="120" customWidth="1"/>
    <col min="2316" max="2564" width="11.42578125" style="120"/>
    <col min="2565" max="2565" width="44.7109375" style="120" customWidth="1"/>
    <col min="2566" max="2569" width="11.42578125" style="120"/>
    <col min="2570" max="2570" width="13.28515625" style="120" customWidth="1"/>
    <col min="2571" max="2571" width="14.5703125" style="120" customWidth="1"/>
    <col min="2572" max="2820" width="11.42578125" style="120"/>
    <col min="2821" max="2821" width="44.7109375" style="120" customWidth="1"/>
    <col min="2822" max="2825" width="11.42578125" style="120"/>
    <col min="2826" max="2826" width="13.28515625" style="120" customWidth="1"/>
    <col min="2827" max="2827" width="14.5703125" style="120" customWidth="1"/>
    <col min="2828" max="3076" width="11.42578125" style="120"/>
    <col min="3077" max="3077" width="44.7109375" style="120" customWidth="1"/>
    <col min="3078" max="3081" width="11.42578125" style="120"/>
    <col min="3082" max="3082" width="13.28515625" style="120" customWidth="1"/>
    <col min="3083" max="3083" width="14.5703125" style="120" customWidth="1"/>
    <col min="3084" max="3332" width="11.42578125" style="120"/>
    <col min="3333" max="3333" width="44.7109375" style="120" customWidth="1"/>
    <col min="3334" max="3337" width="11.42578125" style="120"/>
    <col min="3338" max="3338" width="13.28515625" style="120" customWidth="1"/>
    <col min="3339" max="3339" width="14.5703125" style="120" customWidth="1"/>
    <col min="3340" max="3588" width="11.42578125" style="120"/>
    <col min="3589" max="3589" width="44.7109375" style="120" customWidth="1"/>
    <col min="3590" max="3593" width="11.42578125" style="120"/>
    <col min="3594" max="3594" width="13.28515625" style="120" customWidth="1"/>
    <col min="3595" max="3595" width="14.5703125" style="120" customWidth="1"/>
    <col min="3596" max="3844" width="11.42578125" style="120"/>
    <col min="3845" max="3845" width="44.7109375" style="120" customWidth="1"/>
    <col min="3846" max="3849" width="11.42578125" style="120"/>
    <col min="3850" max="3850" width="13.28515625" style="120" customWidth="1"/>
    <col min="3851" max="3851" width="14.5703125" style="120" customWidth="1"/>
    <col min="3852" max="4100" width="11.42578125" style="120"/>
    <col min="4101" max="4101" width="44.7109375" style="120" customWidth="1"/>
    <col min="4102" max="4105" width="11.42578125" style="120"/>
    <col min="4106" max="4106" width="13.28515625" style="120" customWidth="1"/>
    <col min="4107" max="4107" width="14.5703125" style="120" customWidth="1"/>
    <col min="4108" max="4356" width="11.42578125" style="120"/>
    <col min="4357" max="4357" width="44.7109375" style="120" customWidth="1"/>
    <col min="4358" max="4361" width="11.42578125" style="120"/>
    <col min="4362" max="4362" width="13.28515625" style="120" customWidth="1"/>
    <col min="4363" max="4363" width="14.5703125" style="120" customWidth="1"/>
    <col min="4364" max="4612" width="11.42578125" style="120"/>
    <col min="4613" max="4613" width="44.7109375" style="120" customWidth="1"/>
    <col min="4614" max="4617" width="11.42578125" style="120"/>
    <col min="4618" max="4618" width="13.28515625" style="120" customWidth="1"/>
    <col min="4619" max="4619" width="14.5703125" style="120" customWidth="1"/>
    <col min="4620" max="4868" width="11.42578125" style="120"/>
    <col min="4869" max="4869" width="44.7109375" style="120" customWidth="1"/>
    <col min="4870" max="4873" width="11.42578125" style="120"/>
    <col min="4874" max="4874" width="13.28515625" style="120" customWidth="1"/>
    <col min="4875" max="4875" width="14.5703125" style="120" customWidth="1"/>
    <col min="4876" max="5124" width="11.42578125" style="120"/>
    <col min="5125" max="5125" width="44.7109375" style="120" customWidth="1"/>
    <col min="5126" max="5129" width="11.42578125" style="120"/>
    <col min="5130" max="5130" width="13.28515625" style="120" customWidth="1"/>
    <col min="5131" max="5131" width="14.5703125" style="120" customWidth="1"/>
    <col min="5132" max="5380" width="11.42578125" style="120"/>
    <col min="5381" max="5381" width="44.7109375" style="120" customWidth="1"/>
    <col min="5382" max="5385" width="11.42578125" style="120"/>
    <col min="5386" max="5386" width="13.28515625" style="120" customWidth="1"/>
    <col min="5387" max="5387" width="14.5703125" style="120" customWidth="1"/>
    <col min="5388" max="5636" width="11.42578125" style="120"/>
    <col min="5637" max="5637" width="44.7109375" style="120" customWidth="1"/>
    <col min="5638" max="5641" width="11.42578125" style="120"/>
    <col min="5642" max="5642" width="13.28515625" style="120" customWidth="1"/>
    <col min="5643" max="5643" width="14.5703125" style="120" customWidth="1"/>
    <col min="5644" max="5892" width="11.42578125" style="120"/>
    <col min="5893" max="5893" width="44.7109375" style="120" customWidth="1"/>
    <col min="5894" max="5897" width="11.42578125" style="120"/>
    <col min="5898" max="5898" width="13.28515625" style="120" customWidth="1"/>
    <col min="5899" max="5899" width="14.5703125" style="120" customWidth="1"/>
    <col min="5900" max="6148" width="11.42578125" style="120"/>
    <col min="6149" max="6149" width="44.7109375" style="120" customWidth="1"/>
    <col min="6150" max="6153" width="11.42578125" style="120"/>
    <col min="6154" max="6154" width="13.28515625" style="120" customWidth="1"/>
    <col min="6155" max="6155" width="14.5703125" style="120" customWidth="1"/>
    <col min="6156" max="6404" width="11.42578125" style="120"/>
    <col min="6405" max="6405" width="44.7109375" style="120" customWidth="1"/>
    <col min="6406" max="6409" width="11.42578125" style="120"/>
    <col min="6410" max="6410" width="13.28515625" style="120" customWidth="1"/>
    <col min="6411" max="6411" width="14.5703125" style="120" customWidth="1"/>
    <col min="6412" max="6660" width="11.42578125" style="120"/>
    <col min="6661" max="6661" width="44.7109375" style="120" customWidth="1"/>
    <col min="6662" max="6665" width="11.42578125" style="120"/>
    <col min="6666" max="6666" width="13.28515625" style="120" customWidth="1"/>
    <col min="6667" max="6667" width="14.5703125" style="120" customWidth="1"/>
    <col min="6668" max="6916" width="11.42578125" style="120"/>
    <col min="6917" max="6917" width="44.7109375" style="120" customWidth="1"/>
    <col min="6918" max="6921" width="11.42578125" style="120"/>
    <col min="6922" max="6922" width="13.28515625" style="120" customWidth="1"/>
    <col min="6923" max="6923" width="14.5703125" style="120" customWidth="1"/>
    <col min="6924" max="7172" width="11.42578125" style="120"/>
    <col min="7173" max="7173" width="44.7109375" style="120" customWidth="1"/>
    <col min="7174" max="7177" width="11.42578125" style="120"/>
    <col min="7178" max="7178" width="13.28515625" style="120" customWidth="1"/>
    <col min="7179" max="7179" width="14.5703125" style="120" customWidth="1"/>
    <col min="7180" max="7428" width="11.42578125" style="120"/>
    <col min="7429" max="7429" width="44.7109375" style="120" customWidth="1"/>
    <col min="7430" max="7433" width="11.42578125" style="120"/>
    <col min="7434" max="7434" width="13.28515625" style="120" customWidth="1"/>
    <col min="7435" max="7435" width="14.5703125" style="120" customWidth="1"/>
    <col min="7436" max="7684" width="11.42578125" style="120"/>
    <col min="7685" max="7685" width="44.7109375" style="120" customWidth="1"/>
    <col min="7686" max="7689" width="11.42578125" style="120"/>
    <col min="7690" max="7690" width="13.28515625" style="120" customWidth="1"/>
    <col min="7691" max="7691" width="14.5703125" style="120" customWidth="1"/>
    <col min="7692" max="7940" width="11.42578125" style="120"/>
    <col min="7941" max="7941" width="44.7109375" style="120" customWidth="1"/>
    <col min="7942" max="7945" width="11.42578125" style="120"/>
    <col min="7946" max="7946" width="13.28515625" style="120" customWidth="1"/>
    <col min="7947" max="7947" width="14.5703125" style="120" customWidth="1"/>
    <col min="7948" max="8196" width="11.42578125" style="120"/>
    <col min="8197" max="8197" width="44.7109375" style="120" customWidth="1"/>
    <col min="8198" max="8201" width="11.42578125" style="120"/>
    <col min="8202" max="8202" width="13.28515625" style="120" customWidth="1"/>
    <col min="8203" max="8203" width="14.5703125" style="120" customWidth="1"/>
    <col min="8204" max="8452" width="11.42578125" style="120"/>
    <col min="8453" max="8453" width="44.7109375" style="120" customWidth="1"/>
    <col min="8454" max="8457" width="11.42578125" style="120"/>
    <col min="8458" max="8458" width="13.28515625" style="120" customWidth="1"/>
    <col min="8459" max="8459" width="14.5703125" style="120" customWidth="1"/>
    <col min="8460" max="8708" width="11.42578125" style="120"/>
    <col min="8709" max="8709" width="44.7109375" style="120" customWidth="1"/>
    <col min="8710" max="8713" width="11.42578125" style="120"/>
    <col min="8714" max="8714" width="13.28515625" style="120" customWidth="1"/>
    <col min="8715" max="8715" width="14.5703125" style="120" customWidth="1"/>
    <col min="8716" max="8964" width="11.42578125" style="120"/>
    <col min="8965" max="8965" width="44.7109375" style="120" customWidth="1"/>
    <col min="8966" max="8969" width="11.42578125" style="120"/>
    <col min="8970" max="8970" width="13.28515625" style="120" customWidth="1"/>
    <col min="8971" max="8971" width="14.5703125" style="120" customWidth="1"/>
    <col min="8972" max="9220" width="11.42578125" style="120"/>
    <col min="9221" max="9221" width="44.7109375" style="120" customWidth="1"/>
    <col min="9222" max="9225" width="11.42578125" style="120"/>
    <col min="9226" max="9226" width="13.28515625" style="120" customWidth="1"/>
    <col min="9227" max="9227" width="14.5703125" style="120" customWidth="1"/>
    <col min="9228" max="9476" width="11.42578125" style="120"/>
    <col min="9477" max="9477" width="44.7109375" style="120" customWidth="1"/>
    <col min="9478" max="9481" width="11.42578125" style="120"/>
    <col min="9482" max="9482" width="13.28515625" style="120" customWidth="1"/>
    <col min="9483" max="9483" width="14.5703125" style="120" customWidth="1"/>
    <col min="9484" max="9732" width="11.42578125" style="120"/>
    <col min="9733" max="9733" width="44.7109375" style="120" customWidth="1"/>
    <col min="9734" max="9737" width="11.42578125" style="120"/>
    <col min="9738" max="9738" width="13.28515625" style="120" customWidth="1"/>
    <col min="9739" max="9739" width="14.5703125" style="120" customWidth="1"/>
    <col min="9740" max="9988" width="11.42578125" style="120"/>
    <col min="9989" max="9989" width="44.7109375" style="120" customWidth="1"/>
    <col min="9990" max="9993" width="11.42578125" style="120"/>
    <col min="9994" max="9994" width="13.28515625" style="120" customWidth="1"/>
    <col min="9995" max="9995" width="14.5703125" style="120" customWidth="1"/>
    <col min="9996" max="10244" width="11.42578125" style="120"/>
    <col min="10245" max="10245" width="44.7109375" style="120" customWidth="1"/>
    <col min="10246" max="10249" width="11.42578125" style="120"/>
    <col min="10250" max="10250" width="13.28515625" style="120" customWidth="1"/>
    <col min="10251" max="10251" width="14.5703125" style="120" customWidth="1"/>
    <col min="10252" max="10500" width="11.42578125" style="120"/>
    <col min="10501" max="10501" width="44.7109375" style="120" customWidth="1"/>
    <col min="10502" max="10505" width="11.42578125" style="120"/>
    <col min="10506" max="10506" width="13.28515625" style="120" customWidth="1"/>
    <col min="10507" max="10507" width="14.5703125" style="120" customWidth="1"/>
    <col min="10508" max="10756" width="11.42578125" style="120"/>
    <col min="10757" max="10757" width="44.7109375" style="120" customWidth="1"/>
    <col min="10758" max="10761" width="11.42578125" style="120"/>
    <col min="10762" max="10762" width="13.28515625" style="120" customWidth="1"/>
    <col min="10763" max="10763" width="14.5703125" style="120" customWidth="1"/>
    <col min="10764" max="11012" width="11.42578125" style="120"/>
    <col min="11013" max="11013" width="44.7109375" style="120" customWidth="1"/>
    <col min="11014" max="11017" width="11.42578125" style="120"/>
    <col min="11018" max="11018" width="13.28515625" style="120" customWidth="1"/>
    <col min="11019" max="11019" width="14.5703125" style="120" customWidth="1"/>
    <col min="11020" max="11268" width="11.42578125" style="120"/>
    <col min="11269" max="11269" width="44.7109375" style="120" customWidth="1"/>
    <col min="11270" max="11273" width="11.42578125" style="120"/>
    <col min="11274" max="11274" width="13.28515625" style="120" customWidth="1"/>
    <col min="11275" max="11275" width="14.5703125" style="120" customWidth="1"/>
    <col min="11276" max="11524" width="11.42578125" style="120"/>
    <col min="11525" max="11525" width="44.7109375" style="120" customWidth="1"/>
    <col min="11526" max="11529" width="11.42578125" style="120"/>
    <col min="11530" max="11530" width="13.28515625" style="120" customWidth="1"/>
    <col min="11531" max="11531" width="14.5703125" style="120" customWidth="1"/>
    <col min="11532" max="11780" width="11.42578125" style="120"/>
    <col min="11781" max="11781" width="44.7109375" style="120" customWidth="1"/>
    <col min="11782" max="11785" width="11.42578125" style="120"/>
    <col min="11786" max="11786" width="13.28515625" style="120" customWidth="1"/>
    <col min="11787" max="11787" width="14.5703125" style="120" customWidth="1"/>
    <col min="11788" max="12036" width="11.42578125" style="120"/>
    <col min="12037" max="12037" width="44.7109375" style="120" customWidth="1"/>
    <col min="12038" max="12041" width="11.42578125" style="120"/>
    <col min="12042" max="12042" width="13.28515625" style="120" customWidth="1"/>
    <col min="12043" max="12043" width="14.5703125" style="120" customWidth="1"/>
    <col min="12044" max="12292" width="11.42578125" style="120"/>
    <col min="12293" max="12293" width="44.7109375" style="120" customWidth="1"/>
    <col min="12294" max="12297" width="11.42578125" style="120"/>
    <col min="12298" max="12298" width="13.28515625" style="120" customWidth="1"/>
    <col min="12299" max="12299" width="14.5703125" style="120" customWidth="1"/>
    <col min="12300" max="12548" width="11.42578125" style="120"/>
    <col min="12549" max="12549" width="44.7109375" style="120" customWidth="1"/>
    <col min="12550" max="12553" width="11.42578125" style="120"/>
    <col min="12554" max="12554" width="13.28515625" style="120" customWidth="1"/>
    <col min="12555" max="12555" width="14.5703125" style="120" customWidth="1"/>
    <col min="12556" max="12804" width="11.42578125" style="120"/>
    <col min="12805" max="12805" width="44.7109375" style="120" customWidth="1"/>
    <col min="12806" max="12809" width="11.42578125" style="120"/>
    <col min="12810" max="12810" width="13.28515625" style="120" customWidth="1"/>
    <col min="12811" max="12811" width="14.5703125" style="120" customWidth="1"/>
    <col min="12812" max="13060" width="11.42578125" style="120"/>
    <col min="13061" max="13061" width="44.7109375" style="120" customWidth="1"/>
    <col min="13062" max="13065" width="11.42578125" style="120"/>
    <col min="13066" max="13066" width="13.28515625" style="120" customWidth="1"/>
    <col min="13067" max="13067" width="14.5703125" style="120" customWidth="1"/>
    <col min="13068" max="13316" width="11.42578125" style="120"/>
    <col min="13317" max="13317" width="44.7109375" style="120" customWidth="1"/>
    <col min="13318" max="13321" width="11.42578125" style="120"/>
    <col min="13322" max="13322" width="13.28515625" style="120" customWidth="1"/>
    <col min="13323" max="13323" width="14.5703125" style="120" customWidth="1"/>
    <col min="13324" max="13572" width="11.42578125" style="120"/>
    <col min="13573" max="13573" width="44.7109375" style="120" customWidth="1"/>
    <col min="13574" max="13577" width="11.42578125" style="120"/>
    <col min="13578" max="13578" width="13.28515625" style="120" customWidth="1"/>
    <col min="13579" max="13579" width="14.5703125" style="120" customWidth="1"/>
    <col min="13580" max="13828" width="11.42578125" style="120"/>
    <col min="13829" max="13829" width="44.7109375" style="120" customWidth="1"/>
    <col min="13830" max="13833" width="11.42578125" style="120"/>
    <col min="13834" max="13834" width="13.28515625" style="120" customWidth="1"/>
    <col min="13835" max="13835" width="14.5703125" style="120" customWidth="1"/>
    <col min="13836" max="14084" width="11.42578125" style="120"/>
    <col min="14085" max="14085" width="44.7109375" style="120" customWidth="1"/>
    <col min="14086" max="14089" width="11.42578125" style="120"/>
    <col min="14090" max="14090" width="13.28515625" style="120" customWidth="1"/>
    <col min="14091" max="14091" width="14.5703125" style="120" customWidth="1"/>
    <col min="14092" max="14340" width="11.42578125" style="120"/>
    <col min="14341" max="14341" width="44.7109375" style="120" customWidth="1"/>
    <col min="14342" max="14345" width="11.42578125" style="120"/>
    <col min="14346" max="14346" width="13.28515625" style="120" customWidth="1"/>
    <col min="14347" max="14347" width="14.5703125" style="120" customWidth="1"/>
    <col min="14348" max="14596" width="11.42578125" style="120"/>
    <col min="14597" max="14597" width="44.7109375" style="120" customWidth="1"/>
    <col min="14598" max="14601" width="11.42578125" style="120"/>
    <col min="14602" max="14602" width="13.28515625" style="120" customWidth="1"/>
    <col min="14603" max="14603" width="14.5703125" style="120" customWidth="1"/>
    <col min="14604" max="14852" width="11.42578125" style="120"/>
    <col min="14853" max="14853" width="44.7109375" style="120" customWidth="1"/>
    <col min="14854" max="14857" width="11.42578125" style="120"/>
    <col min="14858" max="14858" width="13.28515625" style="120" customWidth="1"/>
    <col min="14859" max="14859" width="14.5703125" style="120" customWidth="1"/>
    <col min="14860" max="15108" width="11.42578125" style="120"/>
    <col min="15109" max="15109" width="44.7109375" style="120" customWidth="1"/>
    <col min="15110" max="15113" width="11.42578125" style="120"/>
    <col min="15114" max="15114" width="13.28515625" style="120" customWidth="1"/>
    <col min="15115" max="15115" width="14.5703125" style="120" customWidth="1"/>
    <col min="15116" max="15364" width="11.42578125" style="120"/>
    <col min="15365" max="15365" width="44.7109375" style="120" customWidth="1"/>
    <col min="15366" max="15369" width="11.42578125" style="120"/>
    <col min="15370" max="15370" width="13.28515625" style="120" customWidth="1"/>
    <col min="15371" max="15371" width="14.5703125" style="120" customWidth="1"/>
    <col min="15372" max="15620" width="11.42578125" style="120"/>
    <col min="15621" max="15621" width="44.7109375" style="120" customWidth="1"/>
    <col min="15622" max="15625" width="11.42578125" style="120"/>
    <col min="15626" max="15626" width="13.28515625" style="120" customWidth="1"/>
    <col min="15627" max="15627" width="14.5703125" style="120" customWidth="1"/>
    <col min="15628" max="15876" width="11.42578125" style="120"/>
    <col min="15877" max="15877" width="44.7109375" style="120" customWidth="1"/>
    <col min="15878" max="15881" width="11.42578125" style="120"/>
    <col min="15882" max="15882" width="13.28515625" style="120" customWidth="1"/>
    <col min="15883" max="15883" width="14.5703125" style="120" customWidth="1"/>
    <col min="15884" max="16132" width="11.42578125" style="120"/>
    <col min="16133" max="16133" width="44.7109375" style="120" customWidth="1"/>
    <col min="16134" max="16137" width="11.42578125" style="120"/>
    <col min="16138" max="16138" width="13.28515625" style="120" customWidth="1"/>
    <col min="16139" max="16139" width="14.5703125" style="120" customWidth="1"/>
    <col min="16140" max="16384" width="11.42578125" style="120"/>
  </cols>
  <sheetData>
    <row r="1" spans="2:11" x14ac:dyDescent="0.2">
      <c r="C1" s="121"/>
      <c r="D1" s="121"/>
      <c r="E1" s="121"/>
      <c r="F1" s="121"/>
      <c r="G1" s="121"/>
      <c r="H1" s="121"/>
      <c r="I1" s="121"/>
      <c r="J1" s="121"/>
      <c r="K1" s="121"/>
    </row>
    <row r="2" spans="2:11" x14ac:dyDescent="0.2">
      <c r="C2" s="121"/>
      <c r="D2" s="121"/>
      <c r="E2" s="121"/>
      <c r="F2" s="121"/>
      <c r="G2" s="121"/>
      <c r="H2" s="121"/>
      <c r="I2" s="121"/>
      <c r="J2" s="121"/>
      <c r="K2" s="121"/>
    </row>
    <row r="3" spans="2:11" x14ac:dyDescent="0.2">
      <c r="C3" s="121"/>
      <c r="D3" s="121"/>
      <c r="E3" s="121"/>
      <c r="F3" s="121"/>
      <c r="G3" s="121"/>
      <c r="H3" s="121"/>
      <c r="I3" s="121"/>
      <c r="J3" s="121"/>
      <c r="K3" s="121"/>
    </row>
    <row r="4" spans="2:11" x14ac:dyDescent="0.2">
      <c r="C4" s="137"/>
      <c r="D4" s="121"/>
      <c r="E4" s="121"/>
      <c r="F4" s="121"/>
      <c r="G4" s="121"/>
      <c r="H4" s="121"/>
      <c r="I4" s="121"/>
      <c r="J4" s="121"/>
      <c r="K4" s="121"/>
    </row>
    <row r="5" spans="2:11" x14ac:dyDescent="0.2">
      <c r="B5" s="136" t="s">
        <v>443</v>
      </c>
      <c r="D5" s="121"/>
      <c r="E5" s="121"/>
      <c r="F5" s="121"/>
      <c r="G5" s="121"/>
      <c r="H5" s="121"/>
      <c r="I5" s="121"/>
      <c r="J5" s="121"/>
      <c r="K5" s="121"/>
    </row>
    <row r="6" spans="2:11" x14ac:dyDescent="0.2">
      <c r="B6" s="136" t="str">
        <f>'C1 Total ingresos'!A6</f>
        <v>Ejecución Ingresos del Presupuesto General de la Nación-PGN</v>
      </c>
      <c r="D6" s="121"/>
      <c r="E6" s="121"/>
      <c r="F6" s="121"/>
      <c r="G6" s="121"/>
      <c r="H6" s="121"/>
      <c r="I6" s="121"/>
      <c r="J6" s="121"/>
      <c r="K6" s="121"/>
    </row>
    <row r="7" spans="2:11" x14ac:dyDescent="0.2">
      <c r="B7" s="135" t="s">
        <v>75</v>
      </c>
      <c r="D7" s="133"/>
      <c r="E7" s="133"/>
      <c r="F7" s="134"/>
      <c r="G7" s="134"/>
      <c r="H7" s="134"/>
      <c r="I7" s="133"/>
      <c r="J7" s="133"/>
      <c r="K7" s="133"/>
    </row>
    <row r="8" spans="2:11" ht="13.5" thickBot="1" x14ac:dyDescent="0.25">
      <c r="C8" s="132"/>
      <c r="D8" s="131"/>
      <c r="E8" s="131"/>
      <c r="F8" s="131"/>
      <c r="G8" s="131"/>
      <c r="H8" s="131"/>
      <c r="I8" s="131"/>
      <c r="J8" s="131"/>
      <c r="K8" s="131"/>
    </row>
    <row r="9" spans="2:11" x14ac:dyDescent="0.2">
      <c r="B9" s="261" t="s">
        <v>76</v>
      </c>
      <c r="C9" s="261" t="s">
        <v>1</v>
      </c>
      <c r="D9" s="128" t="s">
        <v>489</v>
      </c>
      <c r="E9" s="128"/>
      <c r="F9" s="130" t="s">
        <v>488</v>
      </c>
      <c r="G9" s="267" t="s">
        <v>7</v>
      </c>
      <c r="H9" s="269" t="s">
        <v>496</v>
      </c>
      <c r="I9" s="264" t="s">
        <v>493</v>
      </c>
      <c r="J9" s="266" t="s">
        <v>4</v>
      </c>
      <c r="K9" s="266" t="s">
        <v>5</v>
      </c>
    </row>
    <row r="10" spans="2:11" x14ac:dyDescent="0.2">
      <c r="B10" s="262"/>
      <c r="C10" s="262"/>
      <c r="D10" s="128"/>
      <c r="E10" s="128"/>
      <c r="F10" s="129" t="s">
        <v>487</v>
      </c>
      <c r="G10" s="268"/>
      <c r="H10" s="270"/>
      <c r="I10" s="264"/>
      <c r="J10" s="266"/>
      <c r="K10" s="266"/>
    </row>
    <row r="11" spans="2:11" x14ac:dyDescent="0.2">
      <c r="B11" s="262"/>
      <c r="C11" s="262"/>
      <c r="D11" s="127" t="s">
        <v>6</v>
      </c>
      <c r="E11" s="127" t="s">
        <v>7</v>
      </c>
      <c r="F11" s="126" t="s">
        <v>486</v>
      </c>
      <c r="G11" s="268"/>
      <c r="H11" s="270"/>
      <c r="I11" s="265"/>
      <c r="J11" s="266"/>
      <c r="K11" s="266"/>
    </row>
    <row r="12" spans="2:11" ht="13.5" thickBot="1" x14ac:dyDescent="0.25">
      <c r="B12" s="263"/>
      <c r="C12" s="263"/>
      <c r="D12" s="125" t="s">
        <v>9</v>
      </c>
      <c r="E12" s="125" t="s">
        <v>10</v>
      </c>
      <c r="F12" s="125" t="s">
        <v>9</v>
      </c>
      <c r="G12" s="125"/>
      <c r="H12" s="125"/>
      <c r="I12" s="125" t="s">
        <v>10</v>
      </c>
      <c r="J12" s="124" t="s">
        <v>485</v>
      </c>
      <c r="K12" s="123" t="s">
        <v>484</v>
      </c>
    </row>
    <row r="13" spans="2:11" x14ac:dyDescent="0.2">
      <c r="B13" s="121" t="s">
        <v>483</v>
      </c>
      <c r="C13" s="121" t="str">
        <f>+'[2]C2 Ingreso cte'!A20</f>
        <v>Impuesto Sobre las Ventas 1/</v>
      </c>
      <c r="D13" s="122">
        <f>'[3]Ejec Catatumbo DIAN'!B12</f>
        <v>0</v>
      </c>
      <c r="E13" s="122">
        <f>'[3]Ejec Catatumbo DIAN'!C12</f>
        <v>614223</v>
      </c>
      <c r="F13" s="139">
        <v>614223</v>
      </c>
      <c r="G13" s="139"/>
      <c r="H13" s="139">
        <v>614223</v>
      </c>
      <c r="I13" s="139">
        <v>992846</v>
      </c>
      <c r="J13" s="139">
        <v>-378623</v>
      </c>
      <c r="K13" s="138">
        <v>161.642595604528</v>
      </c>
    </row>
    <row r="14" spans="2:11" x14ac:dyDescent="0.2">
      <c r="B14" s="121" t="s">
        <v>482</v>
      </c>
      <c r="C14" s="121" t="str">
        <f>+'[2]C2 Ingreso cte'!A21</f>
        <v>Impuesto de Timbre Nacional</v>
      </c>
      <c r="D14" s="122">
        <f>'[3]Ejec Catatumbo DIAN'!B13</f>
        <v>0</v>
      </c>
      <c r="E14" s="122">
        <f>'[3]Ejec Catatumbo DIAN'!C13</f>
        <v>1100202</v>
      </c>
      <c r="F14" s="139">
        <v>1100202</v>
      </c>
      <c r="G14" s="139"/>
      <c r="H14" s="139">
        <v>1100202</v>
      </c>
      <c r="I14" s="139">
        <v>362173</v>
      </c>
      <c r="J14" s="139">
        <v>738029</v>
      </c>
      <c r="K14" s="138">
        <v>32.918773098031089</v>
      </c>
    </row>
    <row r="15" spans="2:11" x14ac:dyDescent="0.2">
      <c r="B15" s="121" t="s">
        <v>481</v>
      </c>
      <c r="C15" s="121" t="s">
        <v>440</v>
      </c>
      <c r="D15" s="122">
        <f>'[3]Ejec Catatumbo DIAN'!B14</f>
        <v>0</v>
      </c>
      <c r="E15" s="122">
        <f>'[3]Ejec Catatumbo DIAN'!C14</f>
        <v>1053575</v>
      </c>
      <c r="F15" s="139">
        <v>1053575</v>
      </c>
      <c r="G15" s="139">
        <v>401088.59690400003</v>
      </c>
      <c r="H15" s="139">
        <v>652486.40309599997</v>
      </c>
      <c r="I15" s="139">
        <v>640909</v>
      </c>
      <c r="J15" s="139">
        <v>11577.403095999965</v>
      </c>
      <c r="K15" s="138">
        <v>98.225648375036471</v>
      </c>
    </row>
    <row r="16" spans="2:11" x14ac:dyDescent="0.2">
      <c r="B16" s="147"/>
      <c r="C16" s="147" t="s">
        <v>441</v>
      </c>
      <c r="D16" s="144">
        <f>'[3]Ejec Catatumbo DIAN'!B15</f>
        <v>0</v>
      </c>
      <c r="E16" s="144">
        <f>'[3]Ejec Catatumbo DIAN'!C15</f>
        <v>2768000</v>
      </c>
      <c r="F16" s="145">
        <v>2768000</v>
      </c>
      <c r="G16" s="145">
        <v>401088.59690400003</v>
      </c>
      <c r="H16" s="145">
        <v>2366911</v>
      </c>
      <c r="I16" s="145">
        <v>1995928</v>
      </c>
      <c r="J16" s="145">
        <v>370983.40309599997</v>
      </c>
      <c r="K16" s="146">
        <v>84.32628011784135</v>
      </c>
    </row>
    <row r="17" spans="2:11" ht="21.75" customHeight="1" x14ac:dyDescent="0.2">
      <c r="B17" s="260" t="s">
        <v>495</v>
      </c>
      <c r="C17" s="260"/>
      <c r="D17" s="260"/>
      <c r="E17" s="260"/>
      <c r="F17" s="260"/>
      <c r="G17" s="260"/>
      <c r="H17" s="260"/>
      <c r="I17" s="260"/>
      <c r="J17" s="260"/>
      <c r="K17" s="260"/>
    </row>
    <row r="18" spans="2:11" x14ac:dyDescent="0.2">
      <c r="B18" s="121"/>
      <c r="D18" s="121" t="s">
        <v>442</v>
      </c>
      <c r="E18" s="121"/>
      <c r="F18" s="121"/>
      <c r="G18" s="121"/>
      <c r="H18" s="121"/>
      <c r="I18" s="121"/>
      <c r="J18" s="121"/>
      <c r="K18" s="121"/>
    </row>
    <row r="19" spans="2:11" x14ac:dyDescent="0.2">
      <c r="C19" s="121"/>
      <c r="D19" s="121"/>
      <c r="E19" s="121"/>
      <c r="F19" s="121"/>
      <c r="G19" s="121"/>
      <c r="H19" s="121"/>
      <c r="J19" s="121"/>
      <c r="K19" s="121"/>
    </row>
    <row r="24" spans="2:11" x14ac:dyDescent="0.2">
      <c r="G24" s="150"/>
    </row>
  </sheetData>
  <mergeCells count="8">
    <mergeCell ref="B17:K17"/>
    <mergeCell ref="B9:B12"/>
    <mergeCell ref="C9:C12"/>
    <mergeCell ref="I9:I11"/>
    <mergeCell ref="J9:J11"/>
    <mergeCell ref="K9:K11"/>
    <mergeCell ref="G9:G11"/>
    <mergeCell ref="H9:H1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48CB-390F-4971-9F59-C2C29DD70FFE}">
  <dimension ref="A5:R167"/>
  <sheetViews>
    <sheetView showGridLines="0" workbookViewId="0">
      <pane xSplit="7" ySplit="11" topLeftCell="H12" activePane="bottomRight" state="frozen"/>
      <selection pane="topRight" activeCell="H1" sqref="H1"/>
      <selection pane="bottomLeft" activeCell="A12" sqref="A12"/>
      <selection pane="bottomRight" activeCell="O158" sqref="O158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43.85546875" style="2" customWidth="1"/>
    <col min="8" max="8" width="10.5703125" style="16" customWidth="1"/>
    <col min="9" max="9" width="11.42578125" style="16" customWidth="1"/>
    <col min="10" max="10" width="12.5703125" style="16" bestFit="1" customWidth="1"/>
    <col min="11" max="15" width="9.5703125" style="16" bestFit="1" customWidth="1"/>
    <col min="16" max="16" width="10.42578125" style="16" bestFit="1" customWidth="1"/>
    <col min="17" max="17" width="12.140625" style="36" customWidth="1"/>
    <col min="18" max="18" width="12.7109375" style="6" bestFit="1" customWidth="1"/>
    <col min="19" max="258" width="11.42578125" style="2"/>
    <col min="259" max="259" width="2" style="2" customWidth="1"/>
    <col min="260" max="260" width="3.5703125" style="2" customWidth="1"/>
    <col min="261" max="261" width="9.85546875" style="2" customWidth="1"/>
    <col min="262" max="262" width="12.5703125" style="2" customWidth="1"/>
    <col min="263" max="263" width="0.85546875" style="2" customWidth="1"/>
    <col min="264" max="264" width="11.42578125" style="2"/>
    <col min="265" max="265" width="43.85546875" style="2" customWidth="1"/>
    <col min="266" max="266" width="10.7109375" style="2" bestFit="1" customWidth="1"/>
    <col min="267" max="267" width="10.42578125" style="2" bestFit="1" customWidth="1"/>
    <col min="268" max="268" width="12.140625" style="2" customWidth="1"/>
    <col min="269" max="269" width="12.7109375" style="2" bestFit="1" customWidth="1"/>
    <col min="270" max="514" width="11.42578125" style="2"/>
    <col min="515" max="515" width="2" style="2" customWidth="1"/>
    <col min="516" max="516" width="3.5703125" style="2" customWidth="1"/>
    <col min="517" max="517" width="9.85546875" style="2" customWidth="1"/>
    <col min="518" max="518" width="12.5703125" style="2" customWidth="1"/>
    <col min="519" max="519" width="0.85546875" style="2" customWidth="1"/>
    <col min="520" max="520" width="11.42578125" style="2"/>
    <col min="521" max="521" width="43.85546875" style="2" customWidth="1"/>
    <col min="522" max="522" width="10.7109375" style="2" bestFit="1" customWidth="1"/>
    <col min="523" max="523" width="10.42578125" style="2" bestFit="1" customWidth="1"/>
    <col min="524" max="524" width="12.140625" style="2" customWidth="1"/>
    <col min="525" max="525" width="12.7109375" style="2" bestFit="1" customWidth="1"/>
    <col min="526" max="770" width="11.42578125" style="2"/>
    <col min="771" max="771" width="2" style="2" customWidth="1"/>
    <col min="772" max="772" width="3.5703125" style="2" customWidth="1"/>
    <col min="773" max="773" width="9.85546875" style="2" customWidth="1"/>
    <col min="774" max="774" width="12.5703125" style="2" customWidth="1"/>
    <col min="775" max="775" width="0.85546875" style="2" customWidth="1"/>
    <col min="776" max="776" width="11.42578125" style="2"/>
    <col min="777" max="777" width="43.85546875" style="2" customWidth="1"/>
    <col min="778" max="778" width="10.7109375" style="2" bestFit="1" customWidth="1"/>
    <col min="779" max="779" width="10.42578125" style="2" bestFit="1" customWidth="1"/>
    <col min="780" max="780" width="12.140625" style="2" customWidth="1"/>
    <col min="781" max="781" width="12.7109375" style="2" bestFit="1" customWidth="1"/>
    <col min="782" max="1026" width="11.42578125" style="2"/>
    <col min="1027" max="1027" width="2" style="2" customWidth="1"/>
    <col min="1028" max="1028" width="3.5703125" style="2" customWidth="1"/>
    <col min="1029" max="1029" width="9.85546875" style="2" customWidth="1"/>
    <col min="1030" max="1030" width="12.5703125" style="2" customWidth="1"/>
    <col min="1031" max="1031" width="0.85546875" style="2" customWidth="1"/>
    <col min="1032" max="1032" width="11.42578125" style="2"/>
    <col min="1033" max="1033" width="43.85546875" style="2" customWidth="1"/>
    <col min="1034" max="1034" width="10.7109375" style="2" bestFit="1" customWidth="1"/>
    <col min="1035" max="1035" width="10.42578125" style="2" bestFit="1" customWidth="1"/>
    <col min="1036" max="1036" width="12.140625" style="2" customWidth="1"/>
    <col min="1037" max="1037" width="12.7109375" style="2" bestFit="1" customWidth="1"/>
    <col min="1038" max="1282" width="11.42578125" style="2"/>
    <col min="1283" max="1283" width="2" style="2" customWidth="1"/>
    <col min="1284" max="1284" width="3.5703125" style="2" customWidth="1"/>
    <col min="1285" max="1285" width="9.85546875" style="2" customWidth="1"/>
    <col min="1286" max="1286" width="12.5703125" style="2" customWidth="1"/>
    <col min="1287" max="1287" width="0.85546875" style="2" customWidth="1"/>
    <col min="1288" max="1288" width="11.42578125" style="2"/>
    <col min="1289" max="1289" width="43.85546875" style="2" customWidth="1"/>
    <col min="1290" max="1290" width="10.7109375" style="2" bestFit="1" customWidth="1"/>
    <col min="1291" max="1291" width="10.42578125" style="2" bestFit="1" customWidth="1"/>
    <col min="1292" max="1292" width="12.140625" style="2" customWidth="1"/>
    <col min="1293" max="1293" width="12.7109375" style="2" bestFit="1" customWidth="1"/>
    <col min="1294" max="1538" width="11.42578125" style="2"/>
    <col min="1539" max="1539" width="2" style="2" customWidth="1"/>
    <col min="1540" max="1540" width="3.5703125" style="2" customWidth="1"/>
    <col min="1541" max="1541" width="9.85546875" style="2" customWidth="1"/>
    <col min="1542" max="1542" width="12.5703125" style="2" customWidth="1"/>
    <col min="1543" max="1543" width="0.85546875" style="2" customWidth="1"/>
    <col min="1544" max="1544" width="11.42578125" style="2"/>
    <col min="1545" max="1545" width="43.85546875" style="2" customWidth="1"/>
    <col min="1546" max="1546" width="10.7109375" style="2" bestFit="1" customWidth="1"/>
    <col min="1547" max="1547" width="10.42578125" style="2" bestFit="1" customWidth="1"/>
    <col min="1548" max="1548" width="12.140625" style="2" customWidth="1"/>
    <col min="1549" max="1549" width="12.7109375" style="2" bestFit="1" customWidth="1"/>
    <col min="1550" max="1794" width="11.42578125" style="2"/>
    <col min="1795" max="1795" width="2" style="2" customWidth="1"/>
    <col min="1796" max="1796" width="3.5703125" style="2" customWidth="1"/>
    <col min="1797" max="1797" width="9.85546875" style="2" customWidth="1"/>
    <col min="1798" max="1798" width="12.5703125" style="2" customWidth="1"/>
    <col min="1799" max="1799" width="0.85546875" style="2" customWidth="1"/>
    <col min="1800" max="1800" width="11.42578125" style="2"/>
    <col min="1801" max="1801" width="43.85546875" style="2" customWidth="1"/>
    <col min="1802" max="1802" width="10.7109375" style="2" bestFit="1" customWidth="1"/>
    <col min="1803" max="1803" width="10.42578125" style="2" bestFit="1" customWidth="1"/>
    <col min="1804" max="1804" width="12.140625" style="2" customWidth="1"/>
    <col min="1805" max="1805" width="12.7109375" style="2" bestFit="1" customWidth="1"/>
    <col min="1806" max="2050" width="11.42578125" style="2"/>
    <col min="2051" max="2051" width="2" style="2" customWidth="1"/>
    <col min="2052" max="2052" width="3.5703125" style="2" customWidth="1"/>
    <col min="2053" max="2053" width="9.85546875" style="2" customWidth="1"/>
    <col min="2054" max="2054" width="12.5703125" style="2" customWidth="1"/>
    <col min="2055" max="2055" width="0.85546875" style="2" customWidth="1"/>
    <col min="2056" max="2056" width="11.42578125" style="2"/>
    <col min="2057" max="2057" width="43.85546875" style="2" customWidth="1"/>
    <col min="2058" max="2058" width="10.7109375" style="2" bestFit="1" customWidth="1"/>
    <col min="2059" max="2059" width="10.42578125" style="2" bestFit="1" customWidth="1"/>
    <col min="2060" max="2060" width="12.140625" style="2" customWidth="1"/>
    <col min="2061" max="2061" width="12.7109375" style="2" bestFit="1" customWidth="1"/>
    <col min="2062" max="2306" width="11.42578125" style="2"/>
    <col min="2307" max="2307" width="2" style="2" customWidth="1"/>
    <col min="2308" max="2308" width="3.5703125" style="2" customWidth="1"/>
    <col min="2309" max="2309" width="9.85546875" style="2" customWidth="1"/>
    <col min="2310" max="2310" width="12.5703125" style="2" customWidth="1"/>
    <col min="2311" max="2311" width="0.85546875" style="2" customWidth="1"/>
    <col min="2312" max="2312" width="11.42578125" style="2"/>
    <col min="2313" max="2313" width="43.85546875" style="2" customWidth="1"/>
    <col min="2314" max="2314" width="10.7109375" style="2" bestFit="1" customWidth="1"/>
    <col min="2315" max="2315" width="10.42578125" style="2" bestFit="1" customWidth="1"/>
    <col min="2316" max="2316" width="12.140625" style="2" customWidth="1"/>
    <col min="2317" max="2317" width="12.7109375" style="2" bestFit="1" customWidth="1"/>
    <col min="2318" max="2562" width="11.42578125" style="2"/>
    <col min="2563" max="2563" width="2" style="2" customWidth="1"/>
    <col min="2564" max="2564" width="3.5703125" style="2" customWidth="1"/>
    <col min="2565" max="2565" width="9.85546875" style="2" customWidth="1"/>
    <col min="2566" max="2566" width="12.5703125" style="2" customWidth="1"/>
    <col min="2567" max="2567" width="0.85546875" style="2" customWidth="1"/>
    <col min="2568" max="2568" width="11.42578125" style="2"/>
    <col min="2569" max="2569" width="43.85546875" style="2" customWidth="1"/>
    <col min="2570" max="2570" width="10.7109375" style="2" bestFit="1" customWidth="1"/>
    <col min="2571" max="2571" width="10.42578125" style="2" bestFit="1" customWidth="1"/>
    <col min="2572" max="2572" width="12.140625" style="2" customWidth="1"/>
    <col min="2573" max="2573" width="12.7109375" style="2" bestFit="1" customWidth="1"/>
    <col min="2574" max="2818" width="11.42578125" style="2"/>
    <col min="2819" max="2819" width="2" style="2" customWidth="1"/>
    <col min="2820" max="2820" width="3.5703125" style="2" customWidth="1"/>
    <col min="2821" max="2821" width="9.85546875" style="2" customWidth="1"/>
    <col min="2822" max="2822" width="12.5703125" style="2" customWidth="1"/>
    <col min="2823" max="2823" width="0.85546875" style="2" customWidth="1"/>
    <col min="2824" max="2824" width="11.42578125" style="2"/>
    <col min="2825" max="2825" width="43.85546875" style="2" customWidth="1"/>
    <col min="2826" max="2826" width="10.7109375" style="2" bestFit="1" customWidth="1"/>
    <col min="2827" max="2827" width="10.42578125" style="2" bestFit="1" customWidth="1"/>
    <col min="2828" max="2828" width="12.140625" style="2" customWidth="1"/>
    <col min="2829" max="2829" width="12.7109375" style="2" bestFit="1" customWidth="1"/>
    <col min="2830" max="3074" width="11.42578125" style="2"/>
    <col min="3075" max="3075" width="2" style="2" customWidth="1"/>
    <col min="3076" max="3076" width="3.5703125" style="2" customWidth="1"/>
    <col min="3077" max="3077" width="9.85546875" style="2" customWidth="1"/>
    <col min="3078" max="3078" width="12.5703125" style="2" customWidth="1"/>
    <col min="3079" max="3079" width="0.85546875" style="2" customWidth="1"/>
    <col min="3080" max="3080" width="11.42578125" style="2"/>
    <col min="3081" max="3081" width="43.85546875" style="2" customWidth="1"/>
    <col min="3082" max="3082" width="10.7109375" style="2" bestFit="1" customWidth="1"/>
    <col min="3083" max="3083" width="10.42578125" style="2" bestFit="1" customWidth="1"/>
    <col min="3084" max="3084" width="12.140625" style="2" customWidth="1"/>
    <col min="3085" max="3085" width="12.7109375" style="2" bestFit="1" customWidth="1"/>
    <col min="3086" max="3330" width="11.42578125" style="2"/>
    <col min="3331" max="3331" width="2" style="2" customWidth="1"/>
    <col min="3332" max="3332" width="3.5703125" style="2" customWidth="1"/>
    <col min="3333" max="3333" width="9.85546875" style="2" customWidth="1"/>
    <col min="3334" max="3334" width="12.5703125" style="2" customWidth="1"/>
    <col min="3335" max="3335" width="0.85546875" style="2" customWidth="1"/>
    <col min="3336" max="3336" width="11.42578125" style="2"/>
    <col min="3337" max="3337" width="43.85546875" style="2" customWidth="1"/>
    <col min="3338" max="3338" width="10.7109375" style="2" bestFit="1" customWidth="1"/>
    <col min="3339" max="3339" width="10.42578125" style="2" bestFit="1" customWidth="1"/>
    <col min="3340" max="3340" width="12.140625" style="2" customWidth="1"/>
    <col min="3341" max="3341" width="12.7109375" style="2" bestFit="1" customWidth="1"/>
    <col min="3342" max="3586" width="11.42578125" style="2"/>
    <col min="3587" max="3587" width="2" style="2" customWidth="1"/>
    <col min="3588" max="3588" width="3.5703125" style="2" customWidth="1"/>
    <col min="3589" max="3589" width="9.85546875" style="2" customWidth="1"/>
    <col min="3590" max="3590" width="12.5703125" style="2" customWidth="1"/>
    <col min="3591" max="3591" width="0.85546875" style="2" customWidth="1"/>
    <col min="3592" max="3592" width="11.42578125" style="2"/>
    <col min="3593" max="3593" width="43.85546875" style="2" customWidth="1"/>
    <col min="3594" max="3594" width="10.7109375" style="2" bestFit="1" customWidth="1"/>
    <col min="3595" max="3595" width="10.42578125" style="2" bestFit="1" customWidth="1"/>
    <col min="3596" max="3596" width="12.140625" style="2" customWidth="1"/>
    <col min="3597" max="3597" width="12.7109375" style="2" bestFit="1" customWidth="1"/>
    <col min="3598" max="3842" width="11.42578125" style="2"/>
    <col min="3843" max="3843" width="2" style="2" customWidth="1"/>
    <col min="3844" max="3844" width="3.5703125" style="2" customWidth="1"/>
    <col min="3845" max="3845" width="9.85546875" style="2" customWidth="1"/>
    <col min="3846" max="3846" width="12.5703125" style="2" customWidth="1"/>
    <col min="3847" max="3847" width="0.85546875" style="2" customWidth="1"/>
    <col min="3848" max="3848" width="11.42578125" style="2"/>
    <col min="3849" max="3849" width="43.85546875" style="2" customWidth="1"/>
    <col min="3850" max="3850" width="10.7109375" style="2" bestFit="1" customWidth="1"/>
    <col min="3851" max="3851" width="10.42578125" style="2" bestFit="1" customWidth="1"/>
    <col min="3852" max="3852" width="12.140625" style="2" customWidth="1"/>
    <col min="3853" max="3853" width="12.7109375" style="2" bestFit="1" customWidth="1"/>
    <col min="3854" max="4098" width="11.42578125" style="2"/>
    <col min="4099" max="4099" width="2" style="2" customWidth="1"/>
    <col min="4100" max="4100" width="3.5703125" style="2" customWidth="1"/>
    <col min="4101" max="4101" width="9.85546875" style="2" customWidth="1"/>
    <col min="4102" max="4102" width="12.5703125" style="2" customWidth="1"/>
    <col min="4103" max="4103" width="0.85546875" style="2" customWidth="1"/>
    <col min="4104" max="4104" width="11.42578125" style="2"/>
    <col min="4105" max="4105" width="43.85546875" style="2" customWidth="1"/>
    <col min="4106" max="4106" width="10.7109375" style="2" bestFit="1" customWidth="1"/>
    <col min="4107" max="4107" width="10.42578125" style="2" bestFit="1" customWidth="1"/>
    <col min="4108" max="4108" width="12.140625" style="2" customWidth="1"/>
    <col min="4109" max="4109" width="12.7109375" style="2" bestFit="1" customWidth="1"/>
    <col min="4110" max="4354" width="11.42578125" style="2"/>
    <col min="4355" max="4355" width="2" style="2" customWidth="1"/>
    <col min="4356" max="4356" width="3.5703125" style="2" customWidth="1"/>
    <col min="4357" max="4357" width="9.85546875" style="2" customWidth="1"/>
    <col min="4358" max="4358" width="12.5703125" style="2" customWidth="1"/>
    <col min="4359" max="4359" width="0.85546875" style="2" customWidth="1"/>
    <col min="4360" max="4360" width="11.42578125" style="2"/>
    <col min="4361" max="4361" width="43.85546875" style="2" customWidth="1"/>
    <col min="4362" max="4362" width="10.7109375" style="2" bestFit="1" customWidth="1"/>
    <col min="4363" max="4363" width="10.42578125" style="2" bestFit="1" customWidth="1"/>
    <col min="4364" max="4364" width="12.140625" style="2" customWidth="1"/>
    <col min="4365" max="4365" width="12.7109375" style="2" bestFit="1" customWidth="1"/>
    <col min="4366" max="4610" width="11.42578125" style="2"/>
    <col min="4611" max="4611" width="2" style="2" customWidth="1"/>
    <col min="4612" max="4612" width="3.5703125" style="2" customWidth="1"/>
    <col min="4613" max="4613" width="9.85546875" style="2" customWidth="1"/>
    <col min="4614" max="4614" width="12.5703125" style="2" customWidth="1"/>
    <col min="4615" max="4615" width="0.85546875" style="2" customWidth="1"/>
    <col min="4616" max="4616" width="11.42578125" style="2"/>
    <col min="4617" max="4617" width="43.85546875" style="2" customWidth="1"/>
    <col min="4618" max="4618" width="10.7109375" style="2" bestFit="1" customWidth="1"/>
    <col min="4619" max="4619" width="10.42578125" style="2" bestFit="1" customWidth="1"/>
    <col min="4620" max="4620" width="12.140625" style="2" customWidth="1"/>
    <col min="4621" max="4621" width="12.7109375" style="2" bestFit="1" customWidth="1"/>
    <col min="4622" max="4866" width="11.42578125" style="2"/>
    <col min="4867" max="4867" width="2" style="2" customWidth="1"/>
    <col min="4868" max="4868" width="3.5703125" style="2" customWidth="1"/>
    <col min="4869" max="4869" width="9.85546875" style="2" customWidth="1"/>
    <col min="4870" max="4870" width="12.5703125" style="2" customWidth="1"/>
    <col min="4871" max="4871" width="0.85546875" style="2" customWidth="1"/>
    <col min="4872" max="4872" width="11.42578125" style="2"/>
    <col min="4873" max="4873" width="43.85546875" style="2" customWidth="1"/>
    <col min="4874" max="4874" width="10.7109375" style="2" bestFit="1" customWidth="1"/>
    <col min="4875" max="4875" width="10.42578125" style="2" bestFit="1" customWidth="1"/>
    <col min="4876" max="4876" width="12.140625" style="2" customWidth="1"/>
    <col min="4877" max="4877" width="12.7109375" style="2" bestFit="1" customWidth="1"/>
    <col min="4878" max="5122" width="11.42578125" style="2"/>
    <col min="5123" max="5123" width="2" style="2" customWidth="1"/>
    <col min="5124" max="5124" width="3.5703125" style="2" customWidth="1"/>
    <col min="5125" max="5125" width="9.85546875" style="2" customWidth="1"/>
    <col min="5126" max="5126" width="12.5703125" style="2" customWidth="1"/>
    <col min="5127" max="5127" width="0.85546875" style="2" customWidth="1"/>
    <col min="5128" max="5128" width="11.42578125" style="2"/>
    <col min="5129" max="5129" width="43.85546875" style="2" customWidth="1"/>
    <col min="5130" max="5130" width="10.7109375" style="2" bestFit="1" customWidth="1"/>
    <col min="5131" max="5131" width="10.42578125" style="2" bestFit="1" customWidth="1"/>
    <col min="5132" max="5132" width="12.140625" style="2" customWidth="1"/>
    <col min="5133" max="5133" width="12.7109375" style="2" bestFit="1" customWidth="1"/>
    <col min="5134" max="5378" width="11.42578125" style="2"/>
    <col min="5379" max="5379" width="2" style="2" customWidth="1"/>
    <col min="5380" max="5380" width="3.5703125" style="2" customWidth="1"/>
    <col min="5381" max="5381" width="9.85546875" style="2" customWidth="1"/>
    <col min="5382" max="5382" width="12.5703125" style="2" customWidth="1"/>
    <col min="5383" max="5383" width="0.85546875" style="2" customWidth="1"/>
    <col min="5384" max="5384" width="11.42578125" style="2"/>
    <col min="5385" max="5385" width="43.85546875" style="2" customWidth="1"/>
    <col min="5386" max="5386" width="10.7109375" style="2" bestFit="1" customWidth="1"/>
    <col min="5387" max="5387" width="10.42578125" style="2" bestFit="1" customWidth="1"/>
    <col min="5388" max="5388" width="12.140625" style="2" customWidth="1"/>
    <col min="5389" max="5389" width="12.7109375" style="2" bestFit="1" customWidth="1"/>
    <col min="5390" max="5634" width="11.42578125" style="2"/>
    <col min="5635" max="5635" width="2" style="2" customWidth="1"/>
    <col min="5636" max="5636" width="3.5703125" style="2" customWidth="1"/>
    <col min="5637" max="5637" width="9.85546875" style="2" customWidth="1"/>
    <col min="5638" max="5638" width="12.5703125" style="2" customWidth="1"/>
    <col min="5639" max="5639" width="0.85546875" style="2" customWidth="1"/>
    <col min="5640" max="5640" width="11.42578125" style="2"/>
    <col min="5641" max="5641" width="43.85546875" style="2" customWidth="1"/>
    <col min="5642" max="5642" width="10.7109375" style="2" bestFit="1" customWidth="1"/>
    <col min="5643" max="5643" width="10.42578125" style="2" bestFit="1" customWidth="1"/>
    <col min="5644" max="5644" width="12.140625" style="2" customWidth="1"/>
    <col min="5645" max="5645" width="12.7109375" style="2" bestFit="1" customWidth="1"/>
    <col min="5646" max="5890" width="11.42578125" style="2"/>
    <col min="5891" max="5891" width="2" style="2" customWidth="1"/>
    <col min="5892" max="5892" width="3.5703125" style="2" customWidth="1"/>
    <col min="5893" max="5893" width="9.85546875" style="2" customWidth="1"/>
    <col min="5894" max="5894" width="12.5703125" style="2" customWidth="1"/>
    <col min="5895" max="5895" width="0.85546875" style="2" customWidth="1"/>
    <col min="5896" max="5896" width="11.42578125" style="2"/>
    <col min="5897" max="5897" width="43.85546875" style="2" customWidth="1"/>
    <col min="5898" max="5898" width="10.7109375" style="2" bestFit="1" customWidth="1"/>
    <col min="5899" max="5899" width="10.42578125" style="2" bestFit="1" customWidth="1"/>
    <col min="5900" max="5900" width="12.140625" style="2" customWidth="1"/>
    <col min="5901" max="5901" width="12.7109375" style="2" bestFit="1" customWidth="1"/>
    <col min="5902" max="6146" width="11.42578125" style="2"/>
    <col min="6147" max="6147" width="2" style="2" customWidth="1"/>
    <col min="6148" max="6148" width="3.5703125" style="2" customWidth="1"/>
    <col min="6149" max="6149" width="9.85546875" style="2" customWidth="1"/>
    <col min="6150" max="6150" width="12.5703125" style="2" customWidth="1"/>
    <col min="6151" max="6151" width="0.85546875" style="2" customWidth="1"/>
    <col min="6152" max="6152" width="11.42578125" style="2"/>
    <col min="6153" max="6153" width="43.85546875" style="2" customWidth="1"/>
    <col min="6154" max="6154" width="10.7109375" style="2" bestFit="1" customWidth="1"/>
    <col min="6155" max="6155" width="10.42578125" style="2" bestFit="1" customWidth="1"/>
    <col min="6156" max="6156" width="12.140625" style="2" customWidth="1"/>
    <col min="6157" max="6157" width="12.7109375" style="2" bestFit="1" customWidth="1"/>
    <col min="6158" max="6402" width="11.42578125" style="2"/>
    <col min="6403" max="6403" width="2" style="2" customWidth="1"/>
    <col min="6404" max="6404" width="3.5703125" style="2" customWidth="1"/>
    <col min="6405" max="6405" width="9.85546875" style="2" customWidth="1"/>
    <col min="6406" max="6406" width="12.5703125" style="2" customWidth="1"/>
    <col min="6407" max="6407" width="0.85546875" style="2" customWidth="1"/>
    <col min="6408" max="6408" width="11.42578125" style="2"/>
    <col min="6409" max="6409" width="43.85546875" style="2" customWidth="1"/>
    <col min="6410" max="6410" width="10.7109375" style="2" bestFit="1" customWidth="1"/>
    <col min="6411" max="6411" width="10.42578125" style="2" bestFit="1" customWidth="1"/>
    <col min="6412" max="6412" width="12.140625" style="2" customWidth="1"/>
    <col min="6413" max="6413" width="12.7109375" style="2" bestFit="1" customWidth="1"/>
    <col min="6414" max="6658" width="11.42578125" style="2"/>
    <col min="6659" max="6659" width="2" style="2" customWidth="1"/>
    <col min="6660" max="6660" width="3.5703125" style="2" customWidth="1"/>
    <col min="6661" max="6661" width="9.85546875" style="2" customWidth="1"/>
    <col min="6662" max="6662" width="12.5703125" style="2" customWidth="1"/>
    <col min="6663" max="6663" width="0.85546875" style="2" customWidth="1"/>
    <col min="6664" max="6664" width="11.42578125" style="2"/>
    <col min="6665" max="6665" width="43.85546875" style="2" customWidth="1"/>
    <col min="6666" max="6666" width="10.7109375" style="2" bestFit="1" customWidth="1"/>
    <col min="6667" max="6667" width="10.42578125" style="2" bestFit="1" customWidth="1"/>
    <col min="6668" max="6668" width="12.140625" style="2" customWidth="1"/>
    <col min="6669" max="6669" width="12.7109375" style="2" bestFit="1" customWidth="1"/>
    <col min="6670" max="6914" width="11.42578125" style="2"/>
    <col min="6915" max="6915" width="2" style="2" customWidth="1"/>
    <col min="6916" max="6916" width="3.5703125" style="2" customWidth="1"/>
    <col min="6917" max="6917" width="9.85546875" style="2" customWidth="1"/>
    <col min="6918" max="6918" width="12.5703125" style="2" customWidth="1"/>
    <col min="6919" max="6919" width="0.85546875" style="2" customWidth="1"/>
    <col min="6920" max="6920" width="11.42578125" style="2"/>
    <col min="6921" max="6921" width="43.85546875" style="2" customWidth="1"/>
    <col min="6922" max="6922" width="10.7109375" style="2" bestFit="1" customWidth="1"/>
    <col min="6923" max="6923" width="10.42578125" style="2" bestFit="1" customWidth="1"/>
    <col min="6924" max="6924" width="12.140625" style="2" customWidth="1"/>
    <col min="6925" max="6925" width="12.7109375" style="2" bestFit="1" customWidth="1"/>
    <col min="6926" max="7170" width="11.42578125" style="2"/>
    <col min="7171" max="7171" width="2" style="2" customWidth="1"/>
    <col min="7172" max="7172" width="3.5703125" style="2" customWidth="1"/>
    <col min="7173" max="7173" width="9.85546875" style="2" customWidth="1"/>
    <col min="7174" max="7174" width="12.5703125" style="2" customWidth="1"/>
    <col min="7175" max="7175" width="0.85546875" style="2" customWidth="1"/>
    <col min="7176" max="7176" width="11.42578125" style="2"/>
    <col min="7177" max="7177" width="43.85546875" style="2" customWidth="1"/>
    <col min="7178" max="7178" width="10.7109375" style="2" bestFit="1" customWidth="1"/>
    <col min="7179" max="7179" width="10.42578125" style="2" bestFit="1" customWidth="1"/>
    <col min="7180" max="7180" width="12.140625" style="2" customWidth="1"/>
    <col min="7181" max="7181" width="12.7109375" style="2" bestFit="1" customWidth="1"/>
    <col min="7182" max="7426" width="11.42578125" style="2"/>
    <col min="7427" max="7427" width="2" style="2" customWidth="1"/>
    <col min="7428" max="7428" width="3.5703125" style="2" customWidth="1"/>
    <col min="7429" max="7429" width="9.85546875" style="2" customWidth="1"/>
    <col min="7430" max="7430" width="12.5703125" style="2" customWidth="1"/>
    <col min="7431" max="7431" width="0.85546875" style="2" customWidth="1"/>
    <col min="7432" max="7432" width="11.42578125" style="2"/>
    <col min="7433" max="7433" width="43.85546875" style="2" customWidth="1"/>
    <col min="7434" max="7434" width="10.7109375" style="2" bestFit="1" customWidth="1"/>
    <col min="7435" max="7435" width="10.42578125" style="2" bestFit="1" customWidth="1"/>
    <col min="7436" max="7436" width="12.140625" style="2" customWidth="1"/>
    <col min="7437" max="7437" width="12.7109375" style="2" bestFit="1" customWidth="1"/>
    <col min="7438" max="7682" width="11.42578125" style="2"/>
    <col min="7683" max="7683" width="2" style="2" customWidth="1"/>
    <col min="7684" max="7684" width="3.5703125" style="2" customWidth="1"/>
    <col min="7685" max="7685" width="9.85546875" style="2" customWidth="1"/>
    <col min="7686" max="7686" width="12.5703125" style="2" customWidth="1"/>
    <col min="7687" max="7687" width="0.85546875" style="2" customWidth="1"/>
    <col min="7688" max="7688" width="11.42578125" style="2"/>
    <col min="7689" max="7689" width="43.85546875" style="2" customWidth="1"/>
    <col min="7690" max="7690" width="10.7109375" style="2" bestFit="1" customWidth="1"/>
    <col min="7691" max="7691" width="10.42578125" style="2" bestFit="1" customWidth="1"/>
    <col min="7692" max="7692" width="12.140625" style="2" customWidth="1"/>
    <col min="7693" max="7693" width="12.7109375" style="2" bestFit="1" customWidth="1"/>
    <col min="7694" max="7938" width="11.42578125" style="2"/>
    <col min="7939" max="7939" width="2" style="2" customWidth="1"/>
    <col min="7940" max="7940" width="3.5703125" style="2" customWidth="1"/>
    <col min="7941" max="7941" width="9.85546875" style="2" customWidth="1"/>
    <col min="7942" max="7942" width="12.5703125" style="2" customWidth="1"/>
    <col min="7943" max="7943" width="0.85546875" style="2" customWidth="1"/>
    <col min="7944" max="7944" width="11.42578125" style="2"/>
    <col min="7945" max="7945" width="43.85546875" style="2" customWidth="1"/>
    <col min="7946" max="7946" width="10.7109375" style="2" bestFit="1" customWidth="1"/>
    <col min="7947" max="7947" width="10.42578125" style="2" bestFit="1" customWidth="1"/>
    <col min="7948" max="7948" width="12.140625" style="2" customWidth="1"/>
    <col min="7949" max="7949" width="12.7109375" style="2" bestFit="1" customWidth="1"/>
    <col min="7950" max="8194" width="11.42578125" style="2"/>
    <col min="8195" max="8195" width="2" style="2" customWidth="1"/>
    <col min="8196" max="8196" width="3.5703125" style="2" customWidth="1"/>
    <col min="8197" max="8197" width="9.85546875" style="2" customWidth="1"/>
    <col min="8198" max="8198" width="12.5703125" style="2" customWidth="1"/>
    <col min="8199" max="8199" width="0.85546875" style="2" customWidth="1"/>
    <col min="8200" max="8200" width="11.42578125" style="2"/>
    <col min="8201" max="8201" width="43.85546875" style="2" customWidth="1"/>
    <col min="8202" max="8202" width="10.7109375" style="2" bestFit="1" customWidth="1"/>
    <col min="8203" max="8203" width="10.42578125" style="2" bestFit="1" customWidth="1"/>
    <col min="8204" max="8204" width="12.140625" style="2" customWidth="1"/>
    <col min="8205" max="8205" width="12.7109375" style="2" bestFit="1" customWidth="1"/>
    <col min="8206" max="8450" width="11.42578125" style="2"/>
    <col min="8451" max="8451" width="2" style="2" customWidth="1"/>
    <col min="8452" max="8452" width="3.5703125" style="2" customWidth="1"/>
    <col min="8453" max="8453" width="9.85546875" style="2" customWidth="1"/>
    <col min="8454" max="8454" width="12.5703125" style="2" customWidth="1"/>
    <col min="8455" max="8455" width="0.85546875" style="2" customWidth="1"/>
    <col min="8456" max="8456" width="11.42578125" style="2"/>
    <col min="8457" max="8457" width="43.85546875" style="2" customWidth="1"/>
    <col min="8458" max="8458" width="10.7109375" style="2" bestFit="1" customWidth="1"/>
    <col min="8459" max="8459" width="10.42578125" style="2" bestFit="1" customWidth="1"/>
    <col min="8460" max="8460" width="12.140625" style="2" customWidth="1"/>
    <col min="8461" max="8461" width="12.7109375" style="2" bestFit="1" customWidth="1"/>
    <col min="8462" max="8706" width="11.42578125" style="2"/>
    <col min="8707" max="8707" width="2" style="2" customWidth="1"/>
    <col min="8708" max="8708" width="3.5703125" style="2" customWidth="1"/>
    <col min="8709" max="8709" width="9.85546875" style="2" customWidth="1"/>
    <col min="8710" max="8710" width="12.5703125" style="2" customWidth="1"/>
    <col min="8711" max="8711" width="0.85546875" style="2" customWidth="1"/>
    <col min="8712" max="8712" width="11.42578125" style="2"/>
    <col min="8713" max="8713" width="43.85546875" style="2" customWidth="1"/>
    <col min="8714" max="8714" width="10.7109375" style="2" bestFit="1" customWidth="1"/>
    <col min="8715" max="8715" width="10.42578125" style="2" bestFit="1" customWidth="1"/>
    <col min="8716" max="8716" width="12.140625" style="2" customWidth="1"/>
    <col min="8717" max="8717" width="12.7109375" style="2" bestFit="1" customWidth="1"/>
    <col min="8718" max="8962" width="11.42578125" style="2"/>
    <col min="8963" max="8963" width="2" style="2" customWidth="1"/>
    <col min="8964" max="8964" width="3.5703125" style="2" customWidth="1"/>
    <col min="8965" max="8965" width="9.85546875" style="2" customWidth="1"/>
    <col min="8966" max="8966" width="12.5703125" style="2" customWidth="1"/>
    <col min="8967" max="8967" width="0.85546875" style="2" customWidth="1"/>
    <col min="8968" max="8968" width="11.42578125" style="2"/>
    <col min="8969" max="8969" width="43.85546875" style="2" customWidth="1"/>
    <col min="8970" max="8970" width="10.7109375" style="2" bestFit="1" customWidth="1"/>
    <col min="8971" max="8971" width="10.42578125" style="2" bestFit="1" customWidth="1"/>
    <col min="8972" max="8972" width="12.140625" style="2" customWidth="1"/>
    <col min="8973" max="8973" width="12.7109375" style="2" bestFit="1" customWidth="1"/>
    <col min="8974" max="9218" width="11.42578125" style="2"/>
    <col min="9219" max="9219" width="2" style="2" customWidth="1"/>
    <col min="9220" max="9220" width="3.5703125" style="2" customWidth="1"/>
    <col min="9221" max="9221" width="9.85546875" style="2" customWidth="1"/>
    <col min="9222" max="9222" width="12.5703125" style="2" customWidth="1"/>
    <col min="9223" max="9223" width="0.85546875" style="2" customWidth="1"/>
    <col min="9224" max="9224" width="11.42578125" style="2"/>
    <col min="9225" max="9225" width="43.85546875" style="2" customWidth="1"/>
    <col min="9226" max="9226" width="10.7109375" style="2" bestFit="1" customWidth="1"/>
    <col min="9227" max="9227" width="10.42578125" style="2" bestFit="1" customWidth="1"/>
    <col min="9228" max="9228" width="12.140625" style="2" customWidth="1"/>
    <col min="9229" max="9229" width="12.7109375" style="2" bestFit="1" customWidth="1"/>
    <col min="9230" max="9474" width="11.42578125" style="2"/>
    <col min="9475" max="9475" width="2" style="2" customWidth="1"/>
    <col min="9476" max="9476" width="3.5703125" style="2" customWidth="1"/>
    <col min="9477" max="9477" width="9.85546875" style="2" customWidth="1"/>
    <col min="9478" max="9478" width="12.5703125" style="2" customWidth="1"/>
    <col min="9479" max="9479" width="0.85546875" style="2" customWidth="1"/>
    <col min="9480" max="9480" width="11.42578125" style="2"/>
    <col min="9481" max="9481" width="43.85546875" style="2" customWidth="1"/>
    <col min="9482" max="9482" width="10.7109375" style="2" bestFit="1" customWidth="1"/>
    <col min="9483" max="9483" width="10.42578125" style="2" bestFit="1" customWidth="1"/>
    <col min="9484" max="9484" width="12.140625" style="2" customWidth="1"/>
    <col min="9485" max="9485" width="12.7109375" style="2" bestFit="1" customWidth="1"/>
    <col min="9486" max="9730" width="11.42578125" style="2"/>
    <col min="9731" max="9731" width="2" style="2" customWidth="1"/>
    <col min="9732" max="9732" width="3.5703125" style="2" customWidth="1"/>
    <col min="9733" max="9733" width="9.85546875" style="2" customWidth="1"/>
    <col min="9734" max="9734" width="12.5703125" style="2" customWidth="1"/>
    <col min="9735" max="9735" width="0.85546875" style="2" customWidth="1"/>
    <col min="9736" max="9736" width="11.42578125" style="2"/>
    <col min="9737" max="9737" width="43.85546875" style="2" customWidth="1"/>
    <col min="9738" max="9738" width="10.7109375" style="2" bestFit="1" customWidth="1"/>
    <col min="9739" max="9739" width="10.42578125" style="2" bestFit="1" customWidth="1"/>
    <col min="9740" max="9740" width="12.140625" style="2" customWidth="1"/>
    <col min="9741" max="9741" width="12.7109375" style="2" bestFit="1" customWidth="1"/>
    <col min="9742" max="9986" width="11.42578125" style="2"/>
    <col min="9987" max="9987" width="2" style="2" customWidth="1"/>
    <col min="9988" max="9988" width="3.5703125" style="2" customWidth="1"/>
    <col min="9989" max="9989" width="9.85546875" style="2" customWidth="1"/>
    <col min="9990" max="9990" width="12.5703125" style="2" customWidth="1"/>
    <col min="9991" max="9991" width="0.85546875" style="2" customWidth="1"/>
    <col min="9992" max="9992" width="11.42578125" style="2"/>
    <col min="9993" max="9993" width="43.85546875" style="2" customWidth="1"/>
    <col min="9994" max="9994" width="10.7109375" style="2" bestFit="1" customWidth="1"/>
    <col min="9995" max="9995" width="10.42578125" style="2" bestFit="1" customWidth="1"/>
    <col min="9996" max="9996" width="12.140625" style="2" customWidth="1"/>
    <col min="9997" max="9997" width="12.7109375" style="2" bestFit="1" customWidth="1"/>
    <col min="9998" max="10242" width="11.42578125" style="2"/>
    <col min="10243" max="10243" width="2" style="2" customWidth="1"/>
    <col min="10244" max="10244" width="3.5703125" style="2" customWidth="1"/>
    <col min="10245" max="10245" width="9.85546875" style="2" customWidth="1"/>
    <col min="10246" max="10246" width="12.5703125" style="2" customWidth="1"/>
    <col min="10247" max="10247" width="0.85546875" style="2" customWidth="1"/>
    <col min="10248" max="10248" width="11.42578125" style="2"/>
    <col min="10249" max="10249" width="43.85546875" style="2" customWidth="1"/>
    <col min="10250" max="10250" width="10.7109375" style="2" bestFit="1" customWidth="1"/>
    <col min="10251" max="10251" width="10.42578125" style="2" bestFit="1" customWidth="1"/>
    <col min="10252" max="10252" width="12.140625" style="2" customWidth="1"/>
    <col min="10253" max="10253" width="12.7109375" style="2" bestFit="1" customWidth="1"/>
    <col min="10254" max="10498" width="11.42578125" style="2"/>
    <col min="10499" max="10499" width="2" style="2" customWidth="1"/>
    <col min="10500" max="10500" width="3.5703125" style="2" customWidth="1"/>
    <col min="10501" max="10501" width="9.85546875" style="2" customWidth="1"/>
    <col min="10502" max="10502" width="12.5703125" style="2" customWidth="1"/>
    <col min="10503" max="10503" width="0.85546875" style="2" customWidth="1"/>
    <col min="10504" max="10504" width="11.42578125" style="2"/>
    <col min="10505" max="10505" width="43.85546875" style="2" customWidth="1"/>
    <col min="10506" max="10506" width="10.7109375" style="2" bestFit="1" customWidth="1"/>
    <col min="10507" max="10507" width="10.42578125" style="2" bestFit="1" customWidth="1"/>
    <col min="10508" max="10508" width="12.140625" style="2" customWidth="1"/>
    <col min="10509" max="10509" width="12.7109375" style="2" bestFit="1" customWidth="1"/>
    <col min="10510" max="10754" width="11.42578125" style="2"/>
    <col min="10755" max="10755" width="2" style="2" customWidth="1"/>
    <col min="10756" max="10756" width="3.5703125" style="2" customWidth="1"/>
    <col min="10757" max="10757" width="9.85546875" style="2" customWidth="1"/>
    <col min="10758" max="10758" width="12.5703125" style="2" customWidth="1"/>
    <col min="10759" max="10759" width="0.85546875" style="2" customWidth="1"/>
    <col min="10760" max="10760" width="11.42578125" style="2"/>
    <col min="10761" max="10761" width="43.85546875" style="2" customWidth="1"/>
    <col min="10762" max="10762" width="10.7109375" style="2" bestFit="1" customWidth="1"/>
    <col min="10763" max="10763" width="10.42578125" style="2" bestFit="1" customWidth="1"/>
    <col min="10764" max="10764" width="12.140625" style="2" customWidth="1"/>
    <col min="10765" max="10765" width="12.7109375" style="2" bestFit="1" customWidth="1"/>
    <col min="10766" max="11010" width="11.42578125" style="2"/>
    <col min="11011" max="11011" width="2" style="2" customWidth="1"/>
    <col min="11012" max="11012" width="3.5703125" style="2" customWidth="1"/>
    <col min="11013" max="11013" width="9.85546875" style="2" customWidth="1"/>
    <col min="11014" max="11014" width="12.5703125" style="2" customWidth="1"/>
    <col min="11015" max="11015" width="0.85546875" style="2" customWidth="1"/>
    <col min="11016" max="11016" width="11.42578125" style="2"/>
    <col min="11017" max="11017" width="43.85546875" style="2" customWidth="1"/>
    <col min="11018" max="11018" width="10.7109375" style="2" bestFit="1" customWidth="1"/>
    <col min="11019" max="11019" width="10.42578125" style="2" bestFit="1" customWidth="1"/>
    <col min="11020" max="11020" width="12.140625" style="2" customWidth="1"/>
    <col min="11021" max="11021" width="12.7109375" style="2" bestFit="1" customWidth="1"/>
    <col min="11022" max="11266" width="11.42578125" style="2"/>
    <col min="11267" max="11267" width="2" style="2" customWidth="1"/>
    <col min="11268" max="11268" width="3.5703125" style="2" customWidth="1"/>
    <col min="11269" max="11269" width="9.85546875" style="2" customWidth="1"/>
    <col min="11270" max="11270" width="12.5703125" style="2" customWidth="1"/>
    <col min="11271" max="11271" width="0.85546875" style="2" customWidth="1"/>
    <col min="11272" max="11272" width="11.42578125" style="2"/>
    <col min="11273" max="11273" width="43.85546875" style="2" customWidth="1"/>
    <col min="11274" max="11274" width="10.7109375" style="2" bestFit="1" customWidth="1"/>
    <col min="11275" max="11275" width="10.42578125" style="2" bestFit="1" customWidth="1"/>
    <col min="11276" max="11276" width="12.140625" style="2" customWidth="1"/>
    <col min="11277" max="11277" width="12.7109375" style="2" bestFit="1" customWidth="1"/>
    <col min="11278" max="11522" width="11.42578125" style="2"/>
    <col min="11523" max="11523" width="2" style="2" customWidth="1"/>
    <col min="11524" max="11524" width="3.5703125" style="2" customWidth="1"/>
    <col min="11525" max="11525" width="9.85546875" style="2" customWidth="1"/>
    <col min="11526" max="11526" width="12.5703125" style="2" customWidth="1"/>
    <col min="11527" max="11527" width="0.85546875" style="2" customWidth="1"/>
    <col min="11528" max="11528" width="11.42578125" style="2"/>
    <col min="11529" max="11529" width="43.85546875" style="2" customWidth="1"/>
    <col min="11530" max="11530" width="10.7109375" style="2" bestFit="1" customWidth="1"/>
    <col min="11531" max="11531" width="10.42578125" style="2" bestFit="1" customWidth="1"/>
    <col min="11532" max="11532" width="12.140625" style="2" customWidth="1"/>
    <col min="11533" max="11533" width="12.7109375" style="2" bestFit="1" customWidth="1"/>
    <col min="11534" max="11778" width="11.42578125" style="2"/>
    <col min="11779" max="11779" width="2" style="2" customWidth="1"/>
    <col min="11780" max="11780" width="3.5703125" style="2" customWidth="1"/>
    <col min="11781" max="11781" width="9.85546875" style="2" customWidth="1"/>
    <col min="11782" max="11782" width="12.5703125" style="2" customWidth="1"/>
    <col min="11783" max="11783" width="0.85546875" style="2" customWidth="1"/>
    <col min="11784" max="11784" width="11.42578125" style="2"/>
    <col min="11785" max="11785" width="43.85546875" style="2" customWidth="1"/>
    <col min="11786" max="11786" width="10.7109375" style="2" bestFit="1" customWidth="1"/>
    <col min="11787" max="11787" width="10.42578125" style="2" bestFit="1" customWidth="1"/>
    <col min="11788" max="11788" width="12.140625" style="2" customWidth="1"/>
    <col min="11789" max="11789" width="12.7109375" style="2" bestFit="1" customWidth="1"/>
    <col min="11790" max="12034" width="11.42578125" style="2"/>
    <col min="12035" max="12035" width="2" style="2" customWidth="1"/>
    <col min="12036" max="12036" width="3.5703125" style="2" customWidth="1"/>
    <col min="12037" max="12037" width="9.85546875" style="2" customWidth="1"/>
    <col min="12038" max="12038" width="12.5703125" style="2" customWidth="1"/>
    <col min="12039" max="12039" width="0.85546875" style="2" customWidth="1"/>
    <col min="12040" max="12040" width="11.42578125" style="2"/>
    <col min="12041" max="12041" width="43.85546875" style="2" customWidth="1"/>
    <col min="12042" max="12042" width="10.7109375" style="2" bestFit="1" customWidth="1"/>
    <col min="12043" max="12043" width="10.42578125" style="2" bestFit="1" customWidth="1"/>
    <col min="12044" max="12044" width="12.140625" style="2" customWidth="1"/>
    <col min="12045" max="12045" width="12.7109375" style="2" bestFit="1" customWidth="1"/>
    <col min="12046" max="12290" width="11.42578125" style="2"/>
    <col min="12291" max="12291" width="2" style="2" customWidth="1"/>
    <col min="12292" max="12292" width="3.5703125" style="2" customWidth="1"/>
    <col min="12293" max="12293" width="9.85546875" style="2" customWidth="1"/>
    <col min="12294" max="12294" width="12.5703125" style="2" customWidth="1"/>
    <col min="12295" max="12295" width="0.85546875" style="2" customWidth="1"/>
    <col min="12296" max="12296" width="11.42578125" style="2"/>
    <col min="12297" max="12297" width="43.85546875" style="2" customWidth="1"/>
    <col min="12298" max="12298" width="10.7109375" style="2" bestFit="1" customWidth="1"/>
    <col min="12299" max="12299" width="10.42578125" style="2" bestFit="1" customWidth="1"/>
    <col min="12300" max="12300" width="12.140625" style="2" customWidth="1"/>
    <col min="12301" max="12301" width="12.7109375" style="2" bestFit="1" customWidth="1"/>
    <col min="12302" max="12546" width="11.42578125" style="2"/>
    <col min="12547" max="12547" width="2" style="2" customWidth="1"/>
    <col min="12548" max="12548" width="3.5703125" style="2" customWidth="1"/>
    <col min="12549" max="12549" width="9.85546875" style="2" customWidth="1"/>
    <col min="12550" max="12550" width="12.5703125" style="2" customWidth="1"/>
    <col min="12551" max="12551" width="0.85546875" style="2" customWidth="1"/>
    <col min="12552" max="12552" width="11.42578125" style="2"/>
    <col min="12553" max="12553" width="43.85546875" style="2" customWidth="1"/>
    <col min="12554" max="12554" width="10.7109375" style="2" bestFit="1" customWidth="1"/>
    <col min="12555" max="12555" width="10.42578125" style="2" bestFit="1" customWidth="1"/>
    <col min="12556" max="12556" width="12.140625" style="2" customWidth="1"/>
    <col min="12557" max="12557" width="12.7109375" style="2" bestFit="1" customWidth="1"/>
    <col min="12558" max="12802" width="11.42578125" style="2"/>
    <col min="12803" max="12803" width="2" style="2" customWidth="1"/>
    <col min="12804" max="12804" width="3.5703125" style="2" customWidth="1"/>
    <col min="12805" max="12805" width="9.85546875" style="2" customWidth="1"/>
    <col min="12806" max="12806" width="12.5703125" style="2" customWidth="1"/>
    <col min="12807" max="12807" width="0.85546875" style="2" customWidth="1"/>
    <col min="12808" max="12808" width="11.42578125" style="2"/>
    <col min="12809" max="12809" width="43.85546875" style="2" customWidth="1"/>
    <col min="12810" max="12810" width="10.7109375" style="2" bestFit="1" customWidth="1"/>
    <col min="12811" max="12811" width="10.42578125" style="2" bestFit="1" customWidth="1"/>
    <col min="12812" max="12812" width="12.140625" style="2" customWidth="1"/>
    <col min="12813" max="12813" width="12.7109375" style="2" bestFit="1" customWidth="1"/>
    <col min="12814" max="13058" width="11.42578125" style="2"/>
    <col min="13059" max="13059" width="2" style="2" customWidth="1"/>
    <col min="13060" max="13060" width="3.5703125" style="2" customWidth="1"/>
    <col min="13061" max="13061" width="9.85546875" style="2" customWidth="1"/>
    <col min="13062" max="13062" width="12.5703125" style="2" customWidth="1"/>
    <col min="13063" max="13063" width="0.85546875" style="2" customWidth="1"/>
    <col min="13064" max="13064" width="11.42578125" style="2"/>
    <col min="13065" max="13065" width="43.85546875" style="2" customWidth="1"/>
    <col min="13066" max="13066" width="10.7109375" style="2" bestFit="1" customWidth="1"/>
    <col min="13067" max="13067" width="10.42578125" style="2" bestFit="1" customWidth="1"/>
    <col min="13068" max="13068" width="12.140625" style="2" customWidth="1"/>
    <col min="13069" max="13069" width="12.7109375" style="2" bestFit="1" customWidth="1"/>
    <col min="13070" max="13314" width="11.42578125" style="2"/>
    <col min="13315" max="13315" width="2" style="2" customWidth="1"/>
    <col min="13316" max="13316" width="3.5703125" style="2" customWidth="1"/>
    <col min="13317" max="13317" width="9.85546875" style="2" customWidth="1"/>
    <col min="13318" max="13318" width="12.5703125" style="2" customWidth="1"/>
    <col min="13319" max="13319" width="0.85546875" style="2" customWidth="1"/>
    <col min="13320" max="13320" width="11.42578125" style="2"/>
    <col min="13321" max="13321" width="43.85546875" style="2" customWidth="1"/>
    <col min="13322" max="13322" width="10.7109375" style="2" bestFit="1" customWidth="1"/>
    <col min="13323" max="13323" width="10.42578125" style="2" bestFit="1" customWidth="1"/>
    <col min="13324" max="13324" width="12.140625" style="2" customWidth="1"/>
    <col min="13325" max="13325" width="12.7109375" style="2" bestFit="1" customWidth="1"/>
    <col min="13326" max="13570" width="11.42578125" style="2"/>
    <col min="13571" max="13571" width="2" style="2" customWidth="1"/>
    <col min="13572" max="13572" width="3.5703125" style="2" customWidth="1"/>
    <col min="13573" max="13573" width="9.85546875" style="2" customWidth="1"/>
    <col min="13574" max="13574" width="12.5703125" style="2" customWidth="1"/>
    <col min="13575" max="13575" width="0.85546875" style="2" customWidth="1"/>
    <col min="13576" max="13576" width="11.42578125" style="2"/>
    <col min="13577" max="13577" width="43.85546875" style="2" customWidth="1"/>
    <col min="13578" max="13578" width="10.7109375" style="2" bestFit="1" customWidth="1"/>
    <col min="13579" max="13579" width="10.42578125" style="2" bestFit="1" customWidth="1"/>
    <col min="13580" max="13580" width="12.140625" style="2" customWidth="1"/>
    <col min="13581" max="13581" width="12.7109375" style="2" bestFit="1" customWidth="1"/>
    <col min="13582" max="13826" width="11.42578125" style="2"/>
    <col min="13827" max="13827" width="2" style="2" customWidth="1"/>
    <col min="13828" max="13828" width="3.5703125" style="2" customWidth="1"/>
    <col min="13829" max="13829" width="9.85546875" style="2" customWidth="1"/>
    <col min="13830" max="13830" width="12.5703125" style="2" customWidth="1"/>
    <col min="13831" max="13831" width="0.85546875" style="2" customWidth="1"/>
    <col min="13832" max="13832" width="11.42578125" style="2"/>
    <col min="13833" max="13833" width="43.85546875" style="2" customWidth="1"/>
    <col min="13834" max="13834" width="10.7109375" style="2" bestFit="1" customWidth="1"/>
    <col min="13835" max="13835" width="10.42578125" style="2" bestFit="1" customWidth="1"/>
    <col min="13836" max="13836" width="12.140625" style="2" customWidth="1"/>
    <col min="13837" max="13837" width="12.7109375" style="2" bestFit="1" customWidth="1"/>
    <col min="13838" max="14082" width="11.42578125" style="2"/>
    <col min="14083" max="14083" width="2" style="2" customWidth="1"/>
    <col min="14084" max="14084" width="3.5703125" style="2" customWidth="1"/>
    <col min="14085" max="14085" width="9.85546875" style="2" customWidth="1"/>
    <col min="14086" max="14086" width="12.5703125" style="2" customWidth="1"/>
    <col min="14087" max="14087" width="0.85546875" style="2" customWidth="1"/>
    <col min="14088" max="14088" width="11.42578125" style="2"/>
    <col min="14089" max="14089" width="43.85546875" style="2" customWidth="1"/>
    <col min="14090" max="14090" width="10.7109375" style="2" bestFit="1" customWidth="1"/>
    <col min="14091" max="14091" width="10.42578125" style="2" bestFit="1" customWidth="1"/>
    <col min="14092" max="14092" width="12.140625" style="2" customWidth="1"/>
    <col min="14093" max="14093" width="12.7109375" style="2" bestFit="1" customWidth="1"/>
    <col min="14094" max="14338" width="11.42578125" style="2"/>
    <col min="14339" max="14339" width="2" style="2" customWidth="1"/>
    <col min="14340" max="14340" width="3.5703125" style="2" customWidth="1"/>
    <col min="14341" max="14341" width="9.85546875" style="2" customWidth="1"/>
    <col min="14342" max="14342" width="12.5703125" style="2" customWidth="1"/>
    <col min="14343" max="14343" width="0.85546875" style="2" customWidth="1"/>
    <col min="14344" max="14344" width="11.42578125" style="2"/>
    <col min="14345" max="14345" width="43.85546875" style="2" customWidth="1"/>
    <col min="14346" max="14346" width="10.7109375" style="2" bestFit="1" customWidth="1"/>
    <col min="14347" max="14347" width="10.42578125" style="2" bestFit="1" customWidth="1"/>
    <col min="14348" max="14348" width="12.140625" style="2" customWidth="1"/>
    <col min="14349" max="14349" width="12.7109375" style="2" bestFit="1" customWidth="1"/>
    <col min="14350" max="14594" width="11.42578125" style="2"/>
    <col min="14595" max="14595" width="2" style="2" customWidth="1"/>
    <col min="14596" max="14596" width="3.5703125" style="2" customWidth="1"/>
    <col min="14597" max="14597" width="9.85546875" style="2" customWidth="1"/>
    <col min="14598" max="14598" width="12.5703125" style="2" customWidth="1"/>
    <col min="14599" max="14599" width="0.85546875" style="2" customWidth="1"/>
    <col min="14600" max="14600" width="11.42578125" style="2"/>
    <col min="14601" max="14601" width="43.85546875" style="2" customWidth="1"/>
    <col min="14602" max="14602" width="10.7109375" style="2" bestFit="1" customWidth="1"/>
    <col min="14603" max="14603" width="10.42578125" style="2" bestFit="1" customWidth="1"/>
    <col min="14604" max="14604" width="12.140625" style="2" customWidth="1"/>
    <col min="14605" max="14605" width="12.7109375" style="2" bestFit="1" customWidth="1"/>
    <col min="14606" max="14850" width="11.42578125" style="2"/>
    <col min="14851" max="14851" width="2" style="2" customWidth="1"/>
    <col min="14852" max="14852" width="3.5703125" style="2" customWidth="1"/>
    <col min="14853" max="14853" width="9.85546875" style="2" customWidth="1"/>
    <col min="14854" max="14854" width="12.5703125" style="2" customWidth="1"/>
    <col min="14855" max="14855" width="0.85546875" style="2" customWidth="1"/>
    <col min="14856" max="14856" width="11.42578125" style="2"/>
    <col min="14857" max="14857" width="43.85546875" style="2" customWidth="1"/>
    <col min="14858" max="14858" width="10.7109375" style="2" bestFit="1" customWidth="1"/>
    <col min="14859" max="14859" width="10.42578125" style="2" bestFit="1" customWidth="1"/>
    <col min="14860" max="14860" width="12.140625" style="2" customWidth="1"/>
    <col min="14861" max="14861" width="12.7109375" style="2" bestFit="1" customWidth="1"/>
    <col min="14862" max="15106" width="11.42578125" style="2"/>
    <col min="15107" max="15107" width="2" style="2" customWidth="1"/>
    <col min="15108" max="15108" width="3.5703125" style="2" customWidth="1"/>
    <col min="15109" max="15109" width="9.85546875" style="2" customWidth="1"/>
    <col min="15110" max="15110" width="12.5703125" style="2" customWidth="1"/>
    <col min="15111" max="15111" width="0.85546875" style="2" customWidth="1"/>
    <col min="15112" max="15112" width="11.42578125" style="2"/>
    <col min="15113" max="15113" width="43.85546875" style="2" customWidth="1"/>
    <col min="15114" max="15114" width="10.7109375" style="2" bestFit="1" customWidth="1"/>
    <col min="15115" max="15115" width="10.42578125" style="2" bestFit="1" customWidth="1"/>
    <col min="15116" max="15116" width="12.140625" style="2" customWidth="1"/>
    <col min="15117" max="15117" width="12.7109375" style="2" bestFit="1" customWidth="1"/>
    <col min="15118" max="15362" width="11.42578125" style="2"/>
    <col min="15363" max="15363" width="2" style="2" customWidth="1"/>
    <col min="15364" max="15364" width="3.5703125" style="2" customWidth="1"/>
    <col min="15365" max="15365" width="9.85546875" style="2" customWidth="1"/>
    <col min="15366" max="15366" width="12.5703125" style="2" customWidth="1"/>
    <col min="15367" max="15367" width="0.85546875" style="2" customWidth="1"/>
    <col min="15368" max="15368" width="11.42578125" style="2"/>
    <col min="15369" max="15369" width="43.85546875" style="2" customWidth="1"/>
    <col min="15370" max="15370" width="10.7109375" style="2" bestFit="1" customWidth="1"/>
    <col min="15371" max="15371" width="10.42578125" style="2" bestFit="1" customWidth="1"/>
    <col min="15372" max="15372" width="12.140625" style="2" customWidth="1"/>
    <col min="15373" max="15373" width="12.7109375" style="2" bestFit="1" customWidth="1"/>
    <col min="15374" max="15618" width="11.42578125" style="2"/>
    <col min="15619" max="15619" width="2" style="2" customWidth="1"/>
    <col min="15620" max="15620" width="3.5703125" style="2" customWidth="1"/>
    <col min="15621" max="15621" width="9.85546875" style="2" customWidth="1"/>
    <col min="15622" max="15622" width="12.5703125" style="2" customWidth="1"/>
    <col min="15623" max="15623" width="0.85546875" style="2" customWidth="1"/>
    <col min="15624" max="15624" width="11.42578125" style="2"/>
    <col min="15625" max="15625" width="43.85546875" style="2" customWidth="1"/>
    <col min="15626" max="15626" width="10.7109375" style="2" bestFit="1" customWidth="1"/>
    <col min="15627" max="15627" width="10.42578125" style="2" bestFit="1" customWidth="1"/>
    <col min="15628" max="15628" width="12.140625" style="2" customWidth="1"/>
    <col min="15629" max="15629" width="12.7109375" style="2" bestFit="1" customWidth="1"/>
    <col min="15630" max="15874" width="11.42578125" style="2"/>
    <col min="15875" max="15875" width="2" style="2" customWidth="1"/>
    <col min="15876" max="15876" width="3.5703125" style="2" customWidth="1"/>
    <col min="15877" max="15877" width="9.85546875" style="2" customWidth="1"/>
    <col min="15878" max="15878" width="12.5703125" style="2" customWidth="1"/>
    <col min="15879" max="15879" width="0.85546875" style="2" customWidth="1"/>
    <col min="15880" max="15880" width="11.42578125" style="2"/>
    <col min="15881" max="15881" width="43.85546875" style="2" customWidth="1"/>
    <col min="15882" max="15882" width="10.7109375" style="2" bestFit="1" customWidth="1"/>
    <col min="15883" max="15883" width="10.42578125" style="2" bestFit="1" customWidth="1"/>
    <col min="15884" max="15884" width="12.140625" style="2" customWidth="1"/>
    <col min="15885" max="15885" width="12.7109375" style="2" bestFit="1" customWidth="1"/>
    <col min="15886" max="16130" width="11.42578125" style="2"/>
    <col min="16131" max="16131" width="2" style="2" customWidth="1"/>
    <col min="16132" max="16132" width="3.5703125" style="2" customWidth="1"/>
    <col min="16133" max="16133" width="9.85546875" style="2" customWidth="1"/>
    <col min="16134" max="16134" width="12.5703125" style="2" customWidth="1"/>
    <col min="16135" max="16135" width="0.85546875" style="2" customWidth="1"/>
    <col min="16136" max="16136" width="11.42578125" style="2"/>
    <col min="16137" max="16137" width="43.85546875" style="2" customWidth="1"/>
    <col min="16138" max="16138" width="10.7109375" style="2" bestFit="1" customWidth="1"/>
    <col min="16139" max="16139" width="10.42578125" style="2" bestFit="1" customWidth="1"/>
    <col min="16140" max="16140" width="12.140625" style="2" customWidth="1"/>
    <col min="16141" max="16141" width="12.7109375" style="2" bestFit="1" customWidth="1"/>
    <col min="16142" max="16384" width="11.42578125" style="2"/>
  </cols>
  <sheetData>
    <row r="5" spans="1:18" ht="12.75" x14ac:dyDescent="0.2">
      <c r="A5" s="271" t="s">
        <v>262</v>
      </c>
      <c r="B5" s="272"/>
      <c r="C5" s="272"/>
      <c r="D5" s="272"/>
      <c r="E5" s="272"/>
      <c r="F5" s="272"/>
      <c r="G5" s="272"/>
      <c r="H5" s="272"/>
      <c r="I5" s="272"/>
      <c r="J5" s="272"/>
      <c r="K5" s="78"/>
      <c r="L5" s="78"/>
      <c r="M5" s="78"/>
      <c r="N5" s="78"/>
      <c r="O5" s="78"/>
    </row>
    <row r="6" spans="1:18" ht="12.75" x14ac:dyDescent="0.2">
      <c r="A6" s="271" t="str">
        <f>'C7 Estapublicos'!A7</f>
        <v>Acumulado a Mayo de 2026</v>
      </c>
      <c r="B6" s="272"/>
      <c r="C6" s="272"/>
      <c r="D6" s="272"/>
      <c r="E6" s="272"/>
      <c r="F6" s="272"/>
      <c r="G6" s="272"/>
      <c r="H6" s="272"/>
      <c r="I6" s="272"/>
      <c r="J6" s="272"/>
      <c r="K6" s="78"/>
      <c r="L6" s="78"/>
      <c r="M6" s="78"/>
      <c r="N6" s="78"/>
      <c r="O6" s="78"/>
    </row>
    <row r="7" spans="1:18" x14ac:dyDescent="0.2">
      <c r="A7" s="273" t="s">
        <v>75</v>
      </c>
      <c r="B7" s="237"/>
      <c r="C7" s="237"/>
      <c r="D7" s="237"/>
      <c r="E7" s="237"/>
      <c r="F7" s="237"/>
      <c r="G7" s="237"/>
      <c r="H7" s="237"/>
      <c r="I7" s="237"/>
      <c r="J7" s="237"/>
      <c r="K7" s="79"/>
      <c r="L7" s="79"/>
      <c r="M7" s="79"/>
      <c r="N7" s="79"/>
      <c r="O7" s="79"/>
    </row>
    <row r="8" spans="1:18" ht="12" thickBot="1" x14ac:dyDescent="0.25">
      <c r="A8" s="56"/>
      <c r="B8" s="57"/>
      <c r="C8" s="57"/>
      <c r="D8" s="57"/>
      <c r="E8" s="57"/>
      <c r="F8" s="57"/>
      <c r="G8" s="57"/>
      <c r="H8" s="80"/>
      <c r="I8" s="80"/>
      <c r="J8" s="80"/>
      <c r="K8" s="80"/>
      <c r="L8" s="80"/>
      <c r="M8" s="80"/>
      <c r="N8" s="80"/>
      <c r="O8" s="80"/>
      <c r="P8" s="55"/>
      <c r="Q8" s="58"/>
      <c r="R8" s="62"/>
    </row>
    <row r="9" spans="1:18" ht="12" customHeight="1" thickBot="1" x14ac:dyDescent="0.25">
      <c r="A9" s="274" t="s">
        <v>1</v>
      </c>
      <c r="B9" s="274"/>
      <c r="C9" s="274"/>
      <c r="D9" s="274"/>
      <c r="E9" s="274"/>
      <c r="F9" s="274"/>
      <c r="G9" s="274"/>
      <c r="H9" s="277" t="s">
        <v>2</v>
      </c>
      <c r="I9" s="277"/>
      <c r="J9" s="277"/>
      <c r="K9" s="284" t="s">
        <v>3</v>
      </c>
      <c r="L9" s="277"/>
      <c r="M9" s="277"/>
      <c r="N9" s="277"/>
      <c r="O9" s="277"/>
      <c r="P9" s="277"/>
      <c r="Q9" s="227" t="s">
        <v>4</v>
      </c>
      <c r="R9" s="220" t="s">
        <v>5</v>
      </c>
    </row>
    <row r="10" spans="1:18" ht="12.75" customHeight="1" x14ac:dyDescent="0.2">
      <c r="A10" s="275"/>
      <c r="B10" s="275"/>
      <c r="C10" s="275"/>
      <c r="D10" s="275"/>
      <c r="E10" s="275"/>
      <c r="F10" s="275"/>
      <c r="G10" s="275"/>
      <c r="H10" s="82" t="s">
        <v>6</v>
      </c>
      <c r="I10" s="82" t="s">
        <v>7</v>
      </c>
      <c r="J10" s="82" t="s">
        <v>8</v>
      </c>
      <c r="K10" s="93" t="s">
        <v>469</v>
      </c>
      <c r="L10" s="81" t="s">
        <v>470</v>
      </c>
      <c r="M10" s="81" t="s">
        <v>471</v>
      </c>
      <c r="N10" s="81" t="s">
        <v>472</v>
      </c>
      <c r="O10" s="81" t="s">
        <v>473</v>
      </c>
      <c r="P10" s="92" t="s">
        <v>474</v>
      </c>
      <c r="Q10" s="227"/>
      <c r="R10" s="220"/>
    </row>
    <row r="11" spans="1:18" ht="12" thickBot="1" x14ac:dyDescent="0.25">
      <c r="A11" s="276"/>
      <c r="B11" s="276"/>
      <c r="C11" s="276"/>
      <c r="D11" s="276"/>
      <c r="E11" s="276"/>
      <c r="F11" s="276"/>
      <c r="G11" s="276"/>
      <c r="H11" s="83" t="s">
        <v>9</v>
      </c>
      <c r="I11" s="83" t="s">
        <v>10</v>
      </c>
      <c r="J11" s="84" t="s">
        <v>11</v>
      </c>
      <c r="K11" s="94"/>
      <c r="L11" s="84"/>
      <c r="M11" s="84"/>
      <c r="N11" s="84"/>
      <c r="O11" s="84"/>
      <c r="P11" s="83" t="s">
        <v>12</v>
      </c>
      <c r="Q11" s="54" t="s">
        <v>13</v>
      </c>
      <c r="R11" s="63" t="s">
        <v>14</v>
      </c>
    </row>
    <row r="12" spans="1:18" x14ac:dyDescent="0.2">
      <c r="A12" s="278" t="s">
        <v>152</v>
      </c>
      <c r="B12" s="241"/>
      <c r="C12" s="241"/>
      <c r="D12" s="241"/>
      <c r="E12" s="241"/>
      <c r="F12" s="241"/>
      <c r="G12" s="241"/>
      <c r="H12" s="85">
        <f>'[4]C7 Detalle composición'!I12</f>
        <v>483698668.59030801</v>
      </c>
      <c r="I12" s="85">
        <f>'[4]C7 Detalle composición'!J12</f>
        <v>2780843.673</v>
      </c>
      <c r="J12" s="85">
        <f>'[4]C7 Detalle composición'!K12</f>
        <v>486479512.26330799</v>
      </c>
      <c r="K12" s="95">
        <f>+'[5]C7 Detalle composición'!K12</f>
        <v>42525471.161563903</v>
      </c>
      <c r="L12" s="96">
        <f>+'[6]C7 Detalle composición'!K12-K12</f>
        <v>28541245.360695705</v>
      </c>
      <c r="M12" s="96">
        <f>+'[7]C7 Detalle composición'!K12-L12-K12</f>
        <v>41075298.224891648</v>
      </c>
      <c r="N12" s="96">
        <f>+'[8]C7 Detalle composición'!K12-K12-L12-M12</f>
        <v>46870083.62873891</v>
      </c>
      <c r="O12" s="96">
        <f>'C8 Detalle composición'!K13-SUM(K12:N12)</f>
        <v>69940103.463864535</v>
      </c>
      <c r="P12" s="96">
        <f>SUM(K12:O12)</f>
        <v>228952201.8397547</v>
      </c>
      <c r="Q12" s="68">
        <f>'[4]C7 Detalle composición'!M12</f>
        <v>288591261.7590915</v>
      </c>
      <c r="R12" s="69">
        <f>'[4]C7 Detalle composición'!N12</f>
        <v>40.677612420625245</v>
      </c>
    </row>
    <row r="13" spans="1:18" x14ac:dyDescent="0.2">
      <c r="A13" s="38"/>
      <c r="H13" s="86"/>
      <c r="I13" s="86"/>
      <c r="J13" s="86"/>
      <c r="K13" s="97"/>
      <c r="L13" s="98"/>
      <c r="M13" s="98"/>
      <c r="N13" s="98"/>
      <c r="O13" s="98"/>
      <c r="P13" s="98"/>
      <c r="Q13" s="52"/>
      <c r="R13" s="70"/>
    </row>
    <row r="14" spans="1:18" x14ac:dyDescent="0.2">
      <c r="A14" s="279" t="s">
        <v>153</v>
      </c>
      <c r="B14" s="280"/>
      <c r="C14" s="280"/>
      <c r="D14" s="280"/>
      <c r="E14" s="280"/>
      <c r="F14" s="280"/>
      <c r="G14" s="280"/>
      <c r="H14" s="87">
        <f>'[4]C7 Detalle composición'!I14</f>
        <v>305777927</v>
      </c>
      <c r="I14" s="87">
        <f>'[4]C7 Detalle composición'!J14</f>
        <v>2768000</v>
      </c>
      <c r="J14" s="87">
        <f>'[4]C7 Detalle composición'!K14</f>
        <v>308545927</v>
      </c>
      <c r="K14" s="99">
        <f>+'[5]C7 Detalle composición'!K14</f>
        <v>28947054.080459457</v>
      </c>
      <c r="L14" s="100">
        <f>+'[6]C7 Detalle composición'!K14-K14</f>
        <v>15061125.639663246</v>
      </c>
      <c r="M14" s="100">
        <f>+'[7]C7 Detalle composición'!K14-L14-K14</f>
        <v>20873748.996711526</v>
      </c>
      <c r="N14" s="100">
        <f>+'[8]C7 Detalle composición'!K14-K14-L14-M14</f>
        <v>20010339.099582728</v>
      </c>
      <c r="O14" s="100">
        <f>'C8 Detalle composición'!K15-SUM(K14:N14)</f>
        <v>44811596.055259719</v>
      </c>
      <c r="P14" s="100">
        <f t="shared" ref="P14:P76" si="0">SUM(K14:O14)</f>
        <v>129703863.87167668</v>
      </c>
      <c r="Q14" s="37">
        <f>'[4]C7 Detalle composición'!M14</f>
        <v>193284540.39199144</v>
      </c>
      <c r="R14" s="67">
        <f>'[4]C7 Detalle composición'!N14</f>
        <v>37.356314416041073</v>
      </c>
    </row>
    <row r="15" spans="1:18" x14ac:dyDescent="0.2">
      <c r="A15" s="39"/>
      <c r="H15" s="86"/>
      <c r="I15" s="86"/>
      <c r="J15" s="86"/>
      <c r="K15" s="97"/>
      <c r="L15" s="98"/>
      <c r="M15" s="98"/>
      <c r="N15" s="98"/>
      <c r="O15" s="98"/>
      <c r="P15" s="98"/>
      <c r="Q15" s="52"/>
      <c r="R15" s="70"/>
    </row>
    <row r="16" spans="1:18" x14ac:dyDescent="0.2">
      <c r="A16" s="247" t="s">
        <v>154</v>
      </c>
      <c r="B16" s="248"/>
      <c r="C16" s="248"/>
      <c r="D16" s="248"/>
      <c r="E16" s="248"/>
      <c r="F16" s="248"/>
      <c r="G16" s="248"/>
      <c r="H16" s="88">
        <f>'[4]C7 Detalle composición'!I16</f>
        <v>305777927</v>
      </c>
      <c r="I16" s="88">
        <f>'[4]C7 Detalle composición'!J16</f>
        <v>2768000</v>
      </c>
      <c r="J16" s="88">
        <f>'[4]C7 Detalle composición'!K16</f>
        <v>308545927</v>
      </c>
      <c r="K16" s="101">
        <f>+'[5]C7 Detalle composición'!K16</f>
        <v>28947054.080459457</v>
      </c>
      <c r="L16" s="102">
        <f>+'[6]C7 Detalle composición'!K16-K16</f>
        <v>15061125.639663246</v>
      </c>
      <c r="M16" s="102">
        <f>+'[7]C7 Detalle composición'!K16-L16-K16</f>
        <v>20873748.996711526</v>
      </c>
      <c r="N16" s="102">
        <f>+'[8]C7 Detalle composición'!K16-K16-L16-M16</f>
        <v>20010339.099582728</v>
      </c>
      <c r="O16" s="102">
        <f>'C8 Detalle composición'!K17-SUM(K16:N16)</f>
        <v>44811596.055259719</v>
      </c>
      <c r="P16" s="102">
        <f t="shared" si="0"/>
        <v>129703863.87167668</v>
      </c>
      <c r="Q16" s="72">
        <f>'[4]C7 Detalle composición'!M16</f>
        <v>193284540.39199144</v>
      </c>
      <c r="R16" s="73">
        <f>'[4]C7 Detalle composición'!N16</f>
        <v>37.356314416041073</v>
      </c>
    </row>
    <row r="17" spans="1:18" x14ac:dyDescent="0.2">
      <c r="A17" s="40" t="s">
        <v>151</v>
      </c>
      <c r="B17" s="40" t="s">
        <v>151</v>
      </c>
      <c r="C17" s="40" t="s">
        <v>155</v>
      </c>
      <c r="D17" s="250" t="s">
        <v>275</v>
      </c>
      <c r="E17" s="248"/>
      <c r="F17" s="248"/>
      <c r="G17" s="248"/>
      <c r="H17" s="89">
        <f>'[4]C7 Detalle composición'!I17</f>
        <v>304504767</v>
      </c>
      <c r="I17" s="89">
        <f>'[4]C7 Detalle composición'!J17</f>
        <v>2768000</v>
      </c>
      <c r="J17" s="89">
        <f>'[4]C7 Detalle composición'!K17</f>
        <v>307272767</v>
      </c>
      <c r="K17" s="103">
        <f>+'[5]C7 Detalle composición'!K17</f>
        <v>28912441.676423028</v>
      </c>
      <c r="L17" s="104">
        <f>+'[6]C7 Detalle composición'!K17-K17</f>
        <v>15001703.256483495</v>
      </c>
      <c r="M17" s="104">
        <f>+'[7]C7 Detalle composición'!K17-L17-K17</f>
        <v>20838237.399581023</v>
      </c>
      <c r="N17" s="104">
        <f>+'[8]C7 Detalle composición'!K17-K17-L17-M17</f>
        <v>19951107.915650226</v>
      </c>
      <c r="O17" s="104">
        <f>'C8 Detalle composición'!K18-SUM(K17:N17)</f>
        <v>44706328.137107164</v>
      </c>
      <c r="P17" s="104">
        <f t="shared" si="0"/>
        <v>129409818.38524494</v>
      </c>
      <c r="Q17" s="53">
        <f>'[4]C7 Detalle composición'!M17</f>
        <v>192314566.43954688</v>
      </c>
      <c r="R17" s="71">
        <f>'[4]C7 Detalle composición'!N17</f>
        <v>37.412427298008197</v>
      </c>
    </row>
    <row r="18" spans="1:18" x14ac:dyDescent="0.2">
      <c r="A18" s="41" t="s">
        <v>151</v>
      </c>
      <c r="B18" s="41" t="s">
        <v>151</v>
      </c>
      <c r="C18" s="251" t="s">
        <v>156</v>
      </c>
      <c r="D18" s="248"/>
      <c r="E18" s="243" t="s">
        <v>27</v>
      </c>
      <c r="F18" s="243"/>
      <c r="G18" s="248"/>
      <c r="H18" s="89">
        <f>'[4]C7 Detalle composición'!I18</f>
        <v>151447583</v>
      </c>
      <c r="I18" s="89">
        <f>'[4]C7 Detalle composición'!J18</f>
        <v>0</v>
      </c>
      <c r="J18" s="89">
        <f>'[4]C7 Detalle composición'!K18</f>
        <v>151447583</v>
      </c>
      <c r="K18" s="103">
        <f>+'[5]C7 Detalle composición'!K18</f>
        <v>10784511.212012</v>
      </c>
      <c r="L18" s="104">
        <f>+'[6]C7 Detalle composición'!K18-K18</f>
        <v>7929169.3217039965</v>
      </c>
      <c r="M18" s="104">
        <f>+'[7]C7 Detalle composición'!K18-L18-K18</f>
        <v>6822669.6631417982</v>
      </c>
      <c r="N18" s="104">
        <f>+'[8]C7 Detalle composición'!K18-K18-L18-M18</f>
        <v>13107183.11509721</v>
      </c>
      <c r="O18" s="104">
        <f>'C8 Detalle composición'!K19-SUM(K18:N18)</f>
        <v>23917716.416973501</v>
      </c>
      <c r="P18" s="104">
        <f t="shared" si="0"/>
        <v>62561249.728928506</v>
      </c>
      <c r="Q18" s="53">
        <f>'[4]C7 Detalle composición'!M18</f>
        <v>99118378.834551513</v>
      </c>
      <c r="R18" s="71">
        <f>'[4]C7 Detalle composición'!N18</f>
        <v>34.552683594460859</v>
      </c>
    </row>
    <row r="19" spans="1:18" x14ac:dyDescent="0.2">
      <c r="A19" s="43" t="s">
        <v>151</v>
      </c>
      <c r="B19" s="43" t="s">
        <v>151</v>
      </c>
      <c r="C19" s="43" t="s">
        <v>151</v>
      </c>
      <c r="D19" s="243" t="s">
        <v>157</v>
      </c>
      <c r="E19" s="243"/>
      <c r="F19" s="243" t="s">
        <v>391</v>
      </c>
      <c r="G19" s="243"/>
      <c r="H19" s="89">
        <f>'[4]C7 Detalle composición'!I19</f>
        <v>147639055</v>
      </c>
      <c r="I19" s="89">
        <f>'[4]C7 Detalle composición'!J19</f>
        <v>0</v>
      </c>
      <c r="J19" s="89">
        <f>'[4]C7 Detalle composición'!K19</f>
        <v>147639055</v>
      </c>
      <c r="K19" s="103">
        <f>+'[5]C7 Detalle composición'!K19</f>
        <v>10772849.16798</v>
      </c>
      <c r="L19" s="104">
        <f>+'[6]C7 Detalle composición'!K19-K19</f>
        <v>7923753.9896899983</v>
      </c>
      <c r="M19" s="104">
        <f>+'[7]C7 Detalle composición'!K19-L19-K19</f>
        <v>6611404.6571483985</v>
      </c>
      <c r="N19" s="104">
        <f>+'[8]C7 Detalle composición'!K19-K19-L19-M19</f>
        <v>13053915.444001205</v>
      </c>
      <c r="O19" s="104">
        <f>'C8 Detalle composición'!K20-SUM(K19:N19)</f>
        <v>18259581.066122897</v>
      </c>
      <c r="P19" s="104">
        <f t="shared" si="0"/>
        <v>56621504.324942499</v>
      </c>
      <c r="Q19" s="53">
        <f>'[4]C7 Detalle composición'!M19</f>
        <v>96426840.786199898</v>
      </c>
      <c r="R19" s="71">
        <f>'[4]C7 Detalle composición'!N19</f>
        <v>34.687443789043556</v>
      </c>
    </row>
    <row r="20" spans="1:18" x14ac:dyDescent="0.2">
      <c r="A20" s="43"/>
      <c r="B20" s="43"/>
      <c r="C20" s="43"/>
      <c r="D20" s="243" t="s">
        <v>158</v>
      </c>
      <c r="E20" s="243"/>
      <c r="F20" s="243" t="s">
        <v>29</v>
      </c>
      <c r="G20" s="243"/>
      <c r="H20" s="89">
        <f>'[4]C7 Detalle composición'!I20</f>
        <v>1409421</v>
      </c>
      <c r="I20" s="89">
        <f>'[4]C7 Detalle composición'!J20</f>
        <v>0</v>
      </c>
      <c r="J20" s="89">
        <f>'[4]C7 Detalle composición'!K20</f>
        <v>1409421</v>
      </c>
      <c r="K20" s="103">
        <f>+'[5]C7 Detalle composición'!K20</f>
        <v>11124.253881000001</v>
      </c>
      <c r="L20" s="104">
        <f>+'[6]C7 Detalle composición'!K20-K20</f>
        <v>5665.4339389999986</v>
      </c>
      <c r="M20" s="104">
        <f>+'[7]C7 Detalle composición'!K20-L20-K20</f>
        <v>8259.7359104000025</v>
      </c>
      <c r="N20" s="104">
        <f>+'[8]C7 Detalle composición'!K20-K20-L20-M20</f>
        <v>5885.758002999999</v>
      </c>
      <c r="O20" s="104">
        <f>'C8 Detalle composición'!K21-SUM(K20:N20)</f>
        <v>5567449.0382686006</v>
      </c>
      <c r="P20" s="104">
        <f t="shared" si="0"/>
        <v>5598384.2200020002</v>
      </c>
      <c r="Q20" s="53">
        <f>'[4]C7 Detalle composición'!M20</f>
        <v>770575.19911259995</v>
      </c>
      <c r="R20" s="71">
        <f>'[4]C7 Detalle composición'!N20</f>
        <v>45.326825759471447</v>
      </c>
    </row>
    <row r="21" spans="1:18" x14ac:dyDescent="0.2">
      <c r="A21" s="43"/>
      <c r="B21" s="43"/>
      <c r="C21" s="43"/>
      <c r="D21" s="243" t="s">
        <v>159</v>
      </c>
      <c r="E21" s="243"/>
      <c r="F21" s="243" t="s">
        <v>30</v>
      </c>
      <c r="G21" s="243"/>
      <c r="H21" s="89">
        <f>'[4]C7 Detalle composición'!I21</f>
        <v>0</v>
      </c>
      <c r="I21" s="89">
        <f>'[4]C7 Detalle composición'!J21</f>
        <v>0</v>
      </c>
      <c r="J21" s="89">
        <f>'[4]C7 Detalle composición'!K21</f>
        <v>0</v>
      </c>
      <c r="K21" s="103">
        <f>+'[5]C7 Detalle composición'!K21</f>
        <v>327.72311500000001</v>
      </c>
      <c r="L21" s="104">
        <f>+'[6]C7 Detalle composición'!K21-K21</f>
        <v>316.26625000000001</v>
      </c>
      <c r="M21" s="104">
        <f>+'[7]C7 Detalle composición'!K21-L21-K21</f>
        <v>252.344382</v>
      </c>
      <c r="N21" s="104">
        <f>+'[8]C7 Detalle composición'!K21-K21-L21-M21</f>
        <v>4905.0670930000006</v>
      </c>
      <c r="O21" s="104">
        <f>'C8 Detalle composición'!K22-SUM(K21:N21)</f>
        <v>-3195.8922430000002</v>
      </c>
      <c r="P21" s="104">
        <f t="shared" si="0"/>
        <v>2605.508597</v>
      </c>
      <c r="Q21" s="53">
        <f>'[4]C7 Detalle composición'!M21</f>
        <v>-5917.3061989999997</v>
      </c>
      <c r="R21" s="71">
        <f>'[4]C7 Detalle composición'!N21</f>
        <v>0</v>
      </c>
    </row>
    <row r="22" spans="1:18" x14ac:dyDescent="0.2">
      <c r="A22" s="43"/>
      <c r="B22" s="43"/>
      <c r="C22" s="43"/>
      <c r="D22" s="243" t="s">
        <v>160</v>
      </c>
      <c r="E22" s="243"/>
      <c r="F22" s="243" t="s">
        <v>31</v>
      </c>
      <c r="G22" s="243"/>
      <c r="H22" s="89">
        <f>'[4]C7 Detalle composición'!I22</f>
        <v>0</v>
      </c>
      <c r="I22" s="89">
        <f>'[4]C7 Detalle composición'!J22</f>
        <v>0</v>
      </c>
      <c r="J22" s="89">
        <f>'[4]C7 Detalle composición'!K22</f>
        <v>0</v>
      </c>
      <c r="K22" s="103">
        <f>+'[5]C7 Detalle composición'!K22</f>
        <v>243.400036</v>
      </c>
      <c r="L22" s="104">
        <f>+'[6]C7 Detalle composición'!K22-K22</f>
        <v>0.57900000000000773</v>
      </c>
      <c r="M22" s="104">
        <f>+'[7]C7 Detalle composición'!K22-L22-K22</f>
        <v>109.91697599999998</v>
      </c>
      <c r="N22" s="104">
        <f>+'[8]C7 Detalle composición'!K22-K22-L22-M22</f>
        <v>84.354000000000042</v>
      </c>
      <c r="O22" s="104">
        <f>'C8 Detalle composición'!K23-SUM(K22:N22)</f>
        <v>24317.064374999998</v>
      </c>
      <c r="P22" s="104">
        <f t="shared" si="0"/>
        <v>24755.314386999999</v>
      </c>
      <c r="Q22" s="53">
        <f>'[4]C7 Detalle composición'!M22</f>
        <v>-675.96001200000001</v>
      </c>
      <c r="R22" s="71">
        <f>'[4]C7 Detalle composición'!N22</f>
        <v>0</v>
      </c>
    </row>
    <row r="23" spans="1:18" x14ac:dyDescent="0.2">
      <c r="A23" s="43" t="s">
        <v>151</v>
      </c>
      <c r="B23" s="43" t="s">
        <v>151</v>
      </c>
      <c r="C23" s="43" t="s">
        <v>151</v>
      </c>
      <c r="D23" s="243" t="s">
        <v>161</v>
      </c>
      <c r="E23" s="243"/>
      <c r="F23" s="243" t="s">
        <v>276</v>
      </c>
      <c r="G23" s="243"/>
      <c r="H23" s="89">
        <f>'[4]C7 Detalle composición'!I23</f>
        <v>2399107</v>
      </c>
      <c r="I23" s="89">
        <f>'[4]C7 Detalle composición'!J23</f>
        <v>0</v>
      </c>
      <c r="J23" s="89">
        <f>'[4]C7 Detalle composición'!K23</f>
        <v>2399107</v>
      </c>
      <c r="K23" s="103">
        <f>+'[5]C7 Detalle composición'!K23</f>
        <v>-33.332999999999998</v>
      </c>
      <c r="L23" s="104">
        <f>+'[6]C7 Detalle composición'!K23-K23</f>
        <v>-566.94717500000002</v>
      </c>
      <c r="M23" s="104">
        <f>+'[7]C7 Detalle composición'!K23-L23-K23</f>
        <v>202643.00872500002</v>
      </c>
      <c r="N23" s="104">
        <f>+'[8]C7 Detalle composición'!K23-K23-L23-M23</f>
        <v>42392.491999999998</v>
      </c>
      <c r="O23" s="104">
        <f>'C8 Detalle composición'!K24-SUM(K23:N23)</f>
        <v>69565.140449999948</v>
      </c>
      <c r="P23" s="104">
        <f t="shared" si="0"/>
        <v>314000.36099999998</v>
      </c>
      <c r="Q23" s="53">
        <f>'[4]C7 Detalle composición'!M23</f>
        <v>1927556.1154499999</v>
      </c>
      <c r="R23" s="71">
        <f>'[4]C7 Detalle composición'!N23</f>
        <v>19.65526692014987</v>
      </c>
    </row>
    <row r="24" spans="1:18" x14ac:dyDescent="0.2">
      <c r="A24" s="41" t="s">
        <v>151</v>
      </c>
      <c r="B24" s="41" t="s">
        <v>151</v>
      </c>
      <c r="C24" s="251" t="s">
        <v>162</v>
      </c>
      <c r="D24" s="248"/>
      <c r="E24" s="243" t="s">
        <v>277</v>
      </c>
      <c r="F24" s="243"/>
      <c r="G24" s="248"/>
      <c r="H24" s="89">
        <f>'[4]C7 Detalle composición'!I24</f>
        <v>153057184</v>
      </c>
      <c r="I24" s="89">
        <f>'[4]C7 Detalle composición'!J24</f>
        <v>2768000</v>
      </c>
      <c r="J24" s="89">
        <f>'[4]C7 Detalle composición'!K24</f>
        <v>155825184</v>
      </c>
      <c r="K24" s="103">
        <f>+'[5]C7 Detalle composición'!K24</f>
        <v>18127930.464411028</v>
      </c>
      <c r="L24" s="104">
        <f>+'[6]C7 Detalle composición'!K24-K24</f>
        <v>7072533.9347795025</v>
      </c>
      <c r="M24" s="104">
        <f>+'[7]C7 Detalle composición'!K24-L24-K24</f>
        <v>14015567.736439221</v>
      </c>
      <c r="N24" s="104">
        <f>+'[8]C7 Detalle composición'!K24-K24-L24-M24</f>
        <v>6843924.8005530089</v>
      </c>
      <c r="O24" s="104">
        <f>'C8 Detalle composición'!K25-SUM(K24:N24)</f>
        <v>20788611.72013367</v>
      </c>
      <c r="P24" s="104">
        <f t="shared" si="0"/>
        <v>66848568.656316429</v>
      </c>
      <c r="Q24" s="53">
        <f>'[4]C7 Detalle composición'!M24</f>
        <v>93196187.60499537</v>
      </c>
      <c r="R24" s="71">
        <f>'[4]C7 Detalle composición'!N24</f>
        <v>40.191832146339472</v>
      </c>
    </row>
    <row r="25" spans="1:18" x14ac:dyDescent="0.2">
      <c r="A25" s="43" t="s">
        <v>151</v>
      </c>
      <c r="B25" s="43" t="s">
        <v>151</v>
      </c>
      <c r="C25" s="43" t="s">
        <v>151</v>
      </c>
      <c r="D25" s="243" t="s">
        <v>157</v>
      </c>
      <c r="E25" s="243"/>
      <c r="F25" s="243" t="s">
        <v>410</v>
      </c>
      <c r="G25" s="243"/>
      <c r="H25" s="89">
        <f>'[4]C7 Detalle composición'!I25</f>
        <v>5353572</v>
      </c>
      <c r="I25" s="89">
        <f>'[4]C7 Detalle composición'!J25</f>
        <v>0</v>
      </c>
      <c r="J25" s="89">
        <f>'[4]C7 Detalle composición'!K25</f>
        <v>5353572</v>
      </c>
      <c r="K25" s="103">
        <f>+'[5]C7 Detalle composición'!K25</f>
        <v>436669.62883805227</v>
      </c>
      <c r="L25" s="104">
        <f>+'[6]C7 Detalle composición'!K25-K25</f>
        <v>524058.87844954059</v>
      </c>
      <c r="M25" s="104">
        <f>+'[7]C7 Detalle composición'!K25-L25-K25</f>
        <v>495784.12545774761</v>
      </c>
      <c r="N25" s="104">
        <f>+'[8]C7 Detalle composición'!K25-K25-L25-M25</f>
        <v>511226.99556650873</v>
      </c>
      <c r="O25" s="104">
        <f>'C8 Detalle composición'!K26-SUM(K25:N25)</f>
        <v>567264.3848652225</v>
      </c>
      <c r="P25" s="104">
        <f t="shared" si="0"/>
        <v>2535004.0131770717</v>
      </c>
      <c r="Q25" s="53">
        <f>'[4]C7 Detalle composición'!M25</f>
        <v>2805613.3999897195</v>
      </c>
      <c r="R25" s="71">
        <f>'[4]C7 Detalle composición'!N25</f>
        <v>47.593617868785188</v>
      </c>
    </row>
    <row r="26" spans="1:18" x14ac:dyDescent="0.2">
      <c r="A26" s="43" t="s">
        <v>151</v>
      </c>
      <c r="B26" s="43" t="s">
        <v>151</v>
      </c>
      <c r="C26" s="43" t="s">
        <v>151</v>
      </c>
      <c r="D26" s="243" t="s">
        <v>163</v>
      </c>
      <c r="E26" s="243"/>
      <c r="F26" s="243" t="s">
        <v>34</v>
      </c>
      <c r="G26" s="243"/>
      <c r="H26" s="89">
        <f>'[4]C7 Detalle composición'!I26</f>
        <v>118608058</v>
      </c>
      <c r="I26" s="89">
        <f>'[4]C7 Detalle composición'!J26</f>
        <v>614222.92000000004</v>
      </c>
      <c r="J26" s="89">
        <f>'[4]C7 Detalle composición'!K26</f>
        <v>119222280.92</v>
      </c>
      <c r="K26" s="103">
        <f>+'[5]C7 Detalle composición'!K26</f>
        <v>15341165.331296949</v>
      </c>
      <c r="L26" s="104">
        <f>+'[6]C7 Detalle composición'!K26-K26</f>
        <v>4588641.8664414603</v>
      </c>
      <c r="M26" s="104">
        <f>+'[7]C7 Detalle composición'!K26-L26-K26</f>
        <v>11210252.315788055</v>
      </c>
      <c r="N26" s="104">
        <f>+'[8]C7 Detalle composición'!K26-K26-L26-M26</f>
        <v>4693414.5362772904</v>
      </c>
      <c r="O26" s="104">
        <f>'C8 Detalle composición'!K27-SUM(K26:N26)</f>
        <v>16523644.788670391</v>
      </c>
      <c r="P26" s="104">
        <f t="shared" si="0"/>
        <v>52357118.83847414</v>
      </c>
      <c r="Q26" s="53">
        <f>'[4]C7 Detalle composición'!M26</f>
        <v>69757335.843773678</v>
      </c>
      <c r="R26" s="71">
        <f>'[4]C7 Detalle composición'!N26</f>
        <v>41.489681873657545</v>
      </c>
    </row>
    <row r="27" spans="1:18" x14ac:dyDescent="0.2">
      <c r="A27" s="43"/>
      <c r="B27" s="43"/>
      <c r="C27" s="43"/>
      <c r="D27" s="43"/>
      <c r="E27" s="43"/>
      <c r="F27" s="43" t="s">
        <v>278</v>
      </c>
      <c r="G27" s="43"/>
      <c r="H27" s="89">
        <f>'[4]C7 Detalle composición'!I27</f>
        <v>77105008.133976847</v>
      </c>
      <c r="I27" s="89">
        <f>'[4]C7 Detalle composición'!J27</f>
        <v>399295.49510603247</v>
      </c>
      <c r="J27" s="89">
        <f>'[4]C7 Detalle composición'!K27</f>
        <v>77504303.629082888</v>
      </c>
      <c r="K27" s="103">
        <f>+'[5]C7 Detalle composición'!K27</f>
        <v>12684992.242938001</v>
      </c>
      <c r="L27" s="104">
        <f>+'[6]C7 Detalle composición'!K27-K27</f>
        <v>1400897.636651</v>
      </c>
      <c r="M27" s="104">
        <f>+'[7]C7 Detalle composición'!K27-L27-K27</f>
        <v>8194497.6932818033</v>
      </c>
      <c r="N27" s="104">
        <f>+'[8]C7 Detalle composición'!K27-K27-L27-M27</f>
        <v>1583724.056360798</v>
      </c>
      <c r="O27" s="104">
        <f>'C8 Detalle composición'!K28-SUM(K27:N27)</f>
        <v>13073090.196465604</v>
      </c>
      <c r="P27" s="104">
        <f t="shared" si="0"/>
        <v>36937201.825697206</v>
      </c>
      <c r="Q27" s="53">
        <f>'[4]C7 Detalle composición'!M27</f>
        <v>43538075.698834285</v>
      </c>
      <c r="R27" s="71">
        <f>'[4]C7 Detalle composición'!N27</f>
        <v>43.824957247281219</v>
      </c>
    </row>
    <row r="28" spans="1:18" x14ac:dyDescent="0.2">
      <c r="A28" s="43"/>
      <c r="B28" s="43"/>
      <c r="C28" s="43"/>
      <c r="D28" s="43"/>
      <c r="E28" s="43"/>
      <c r="F28" s="43" t="s">
        <v>279</v>
      </c>
      <c r="G28" s="43"/>
      <c r="H28" s="89">
        <f>'[4]C7 Detalle composición'!I28</f>
        <v>41503049.866023153</v>
      </c>
      <c r="I28" s="89">
        <f>'[4]C7 Detalle composición'!J28</f>
        <v>214927.42489396757</v>
      </c>
      <c r="J28" s="89">
        <f>'[4]C7 Detalle composición'!K28</f>
        <v>41717977.290917121</v>
      </c>
      <c r="K28" s="103">
        <f>+'[5]C7 Detalle composición'!K28</f>
        <v>2656173.088358948</v>
      </c>
      <c r="L28" s="104">
        <f>+'[6]C7 Detalle composición'!K28-K28</f>
        <v>3187744.2297904594</v>
      </c>
      <c r="M28" s="104">
        <f>+'[7]C7 Detalle composición'!K28-L28-K28</f>
        <v>3015754.6225062525</v>
      </c>
      <c r="N28" s="104">
        <f>+'[8]C7 Detalle composición'!K28-K28-L28-M28</f>
        <v>3109690.4799164925</v>
      </c>
      <c r="O28" s="104">
        <f>'C8 Detalle composición'!K29-SUM(K28:N28)</f>
        <v>3450554.5922047775</v>
      </c>
      <c r="P28" s="104">
        <f t="shared" si="0"/>
        <v>15419917.01277693</v>
      </c>
      <c r="Q28" s="53">
        <f>'[4]C7 Detalle composición'!M28</f>
        <v>26219260.1449394</v>
      </c>
      <c r="R28" s="71">
        <f>'[4]C7 Detalle composición'!N28</f>
        <v>37.151171155539501</v>
      </c>
    </row>
    <row r="29" spans="1:18" x14ac:dyDescent="0.2">
      <c r="A29" s="43" t="s">
        <v>151</v>
      </c>
      <c r="B29" s="43" t="s">
        <v>151</v>
      </c>
      <c r="C29" s="43" t="s">
        <v>151</v>
      </c>
      <c r="D29" s="243" t="s">
        <v>164</v>
      </c>
      <c r="E29" s="243"/>
      <c r="F29" s="243" t="s">
        <v>35</v>
      </c>
      <c r="G29" s="243"/>
      <c r="H29" s="89">
        <f>'[4]C7 Detalle composición'!I29</f>
        <v>234932</v>
      </c>
      <c r="I29" s="89">
        <f>'[4]C7 Detalle composición'!J29</f>
        <v>1100202.08</v>
      </c>
      <c r="J29" s="89">
        <f>'[4]C7 Detalle composición'!K29</f>
        <v>1335134.08</v>
      </c>
      <c r="K29" s="103">
        <f>+'[5]C7 Detalle composición'!K29</f>
        <v>39032.938000000002</v>
      </c>
      <c r="L29" s="104">
        <f>+'[6]C7 Detalle composición'!K29-K29</f>
        <v>16070.870999999999</v>
      </c>
      <c r="M29" s="104">
        <f>+'[7]C7 Detalle composición'!K29-L29-K29</f>
        <v>37060.144999999997</v>
      </c>
      <c r="N29" s="104">
        <f>+'[8]C7 Detalle composición'!K29-K29-L29-M29</f>
        <v>53611.977000000021</v>
      </c>
      <c r="O29" s="104">
        <f>'C8 Detalle composición'!K30-SUM(K29:N29)</f>
        <v>247190.198</v>
      </c>
      <c r="P29" s="104">
        <f t="shared" si="0"/>
        <v>392966.12900000002</v>
      </c>
      <c r="Q29" s="53">
        <f>'[4]C7 Detalle composición'!M29</f>
        <v>1137522.4550000001</v>
      </c>
      <c r="R29" s="71">
        <f>'[4]C7 Detalle composición'!N29</f>
        <v>14.800882395272241</v>
      </c>
    </row>
    <row r="30" spans="1:18" x14ac:dyDescent="0.2">
      <c r="A30" s="43" t="s">
        <v>151</v>
      </c>
      <c r="B30" s="43" t="s">
        <v>151</v>
      </c>
      <c r="C30" s="43" t="s">
        <v>151</v>
      </c>
      <c r="D30" s="243" t="s">
        <v>165</v>
      </c>
      <c r="E30" s="243"/>
      <c r="F30" s="243" t="s">
        <v>36</v>
      </c>
      <c r="G30" s="243"/>
      <c r="H30" s="89">
        <f>'[4]C7 Detalle composición'!I30</f>
        <v>600102</v>
      </c>
      <c r="I30" s="89">
        <f>'[4]C7 Detalle composición'!J30</f>
        <v>0</v>
      </c>
      <c r="J30" s="89">
        <f>'[4]C7 Detalle composición'!K30</f>
        <v>600102</v>
      </c>
      <c r="K30" s="103">
        <f>+'[5]C7 Detalle composición'!K30</f>
        <v>67149.411999999997</v>
      </c>
      <c r="L30" s="104">
        <f>+'[6]C7 Detalle composición'!K30-K30</f>
        <v>53644.232000000004</v>
      </c>
      <c r="M30" s="104">
        <f>+'[7]C7 Detalle composición'!K30-L30-K30</f>
        <v>53764.082300000009</v>
      </c>
      <c r="N30" s="104">
        <f>+'[8]C7 Detalle composición'!K30-K30-L30-M30</f>
        <v>53876.745699999985</v>
      </c>
      <c r="O30" s="104">
        <f>'C8 Detalle composición'!K31-SUM(K30:N30)</f>
        <v>97690.796753000002</v>
      </c>
      <c r="P30" s="104">
        <f t="shared" si="0"/>
        <v>326125.26875300001</v>
      </c>
      <c r="Q30" s="53">
        <f>'[4]C7 Detalle composición'!M30</f>
        <v>313790.92802300001</v>
      </c>
      <c r="R30" s="71">
        <f>'[4]C7 Detalle composición'!N30</f>
        <v>47.710401227957909</v>
      </c>
    </row>
    <row r="31" spans="1:18" x14ac:dyDescent="0.2">
      <c r="A31" s="43" t="s">
        <v>151</v>
      </c>
      <c r="B31" s="43" t="s">
        <v>151</v>
      </c>
      <c r="C31" s="43" t="s">
        <v>151</v>
      </c>
      <c r="D31" s="243" t="s">
        <v>158</v>
      </c>
      <c r="E31" s="243"/>
      <c r="F31" s="243" t="s">
        <v>37</v>
      </c>
      <c r="G31" s="243"/>
      <c r="H31" s="89">
        <f>'[4]C7 Detalle composición'!I31</f>
        <v>94910</v>
      </c>
      <c r="I31" s="89">
        <f>'[4]C7 Detalle composición'!J31</f>
        <v>0</v>
      </c>
      <c r="J31" s="89">
        <f>'[4]C7 Detalle composición'!K31</f>
        <v>94910</v>
      </c>
      <c r="K31" s="103">
        <f>+'[5]C7 Detalle composición'!K31</f>
        <v>6673.3600059999999</v>
      </c>
      <c r="L31" s="104">
        <f>+'[6]C7 Detalle composición'!K31-K31</f>
        <v>9015.8946782400017</v>
      </c>
      <c r="M31" s="104">
        <f>+'[7]C7 Detalle composición'!K31-L31-K31</f>
        <v>9064.6447580000022</v>
      </c>
      <c r="N31" s="104">
        <f>+'[8]C7 Detalle composición'!K31-K31-L31-M31</f>
        <v>9217.4720169999964</v>
      </c>
      <c r="O31" s="104">
        <f>'C8 Detalle composición'!K32-SUM(K31:N31)</f>
        <v>32208.641585940008</v>
      </c>
      <c r="P31" s="104">
        <f t="shared" si="0"/>
        <v>66180.013045180007</v>
      </c>
      <c r="Q31" s="53">
        <f>'[4]C7 Detalle composición'!M31</f>
        <v>51104.412978559994</v>
      </c>
      <c r="R31" s="71">
        <f>'[4]C7 Detalle composición'!N31</f>
        <v>46.154869899315152</v>
      </c>
    </row>
    <row r="32" spans="1:18" x14ac:dyDescent="0.2">
      <c r="A32" s="43" t="s">
        <v>151</v>
      </c>
      <c r="B32" s="43" t="s">
        <v>151</v>
      </c>
      <c r="C32" s="43" t="s">
        <v>151</v>
      </c>
      <c r="D32" s="243" t="s">
        <v>166</v>
      </c>
      <c r="E32" s="243"/>
      <c r="F32" s="243" t="s">
        <v>38</v>
      </c>
      <c r="G32" s="243"/>
      <c r="H32" s="89">
        <f>'[4]C7 Detalle composición'!I32</f>
        <v>15851848</v>
      </c>
      <c r="I32" s="89">
        <f>'[4]C7 Detalle composición'!J32</f>
        <v>0</v>
      </c>
      <c r="J32" s="89">
        <f>'[4]C7 Detalle composición'!K32</f>
        <v>15851848</v>
      </c>
      <c r="K32" s="103">
        <f>+'[5]C7 Detalle composición'!K32</f>
        <v>1135261.5689999999</v>
      </c>
      <c r="L32" s="104">
        <f>+'[6]C7 Detalle composición'!K32-K32</f>
        <v>1139443.5510000002</v>
      </c>
      <c r="M32" s="104">
        <f>+'[7]C7 Detalle composición'!K32-L32-K32</f>
        <v>905556.3339999998</v>
      </c>
      <c r="N32" s="104">
        <f>+'[8]C7 Detalle composición'!K32-K32-L32-M32</f>
        <v>1136523.541</v>
      </c>
      <c r="O32" s="104">
        <f>'C8 Detalle composición'!K33-SUM(K32:N32)</f>
        <v>2694222.0389999999</v>
      </c>
      <c r="P32" s="104">
        <f t="shared" si="0"/>
        <v>7011007.034</v>
      </c>
      <c r="Q32" s="53">
        <f>'[4]C7 Detalle composición'!M32</f>
        <v>10292623.317</v>
      </c>
      <c r="R32" s="71">
        <f>'[4]C7 Detalle composición'!N32</f>
        <v>35.069883858336262</v>
      </c>
    </row>
    <row r="33" spans="1:18" x14ac:dyDescent="0.2">
      <c r="A33" s="43" t="s">
        <v>151</v>
      </c>
      <c r="B33" s="43" t="s">
        <v>151</v>
      </c>
      <c r="C33" s="43" t="s">
        <v>151</v>
      </c>
      <c r="D33" s="243" t="s">
        <v>167</v>
      </c>
      <c r="E33" s="243"/>
      <c r="F33" s="243" t="s">
        <v>39</v>
      </c>
      <c r="G33" s="243"/>
      <c r="H33" s="89">
        <f>'[4]C7 Detalle composición'!I33</f>
        <v>371220</v>
      </c>
      <c r="I33" s="89">
        <f>'[4]C7 Detalle composición'!J33</f>
        <v>0</v>
      </c>
      <c r="J33" s="89">
        <f>'[4]C7 Detalle composición'!K33</f>
        <v>371220</v>
      </c>
      <c r="K33" s="103">
        <f>+'[5]C7 Detalle composición'!K33</f>
        <v>90625.517496029992</v>
      </c>
      <c r="L33" s="104">
        <f>+'[6]C7 Detalle composición'!K33-K33</f>
        <v>17170.916000250014</v>
      </c>
      <c r="M33" s="104">
        <f>+'[7]C7 Detalle composición'!K33-L33-K33</f>
        <v>1791.1745154099917</v>
      </c>
      <c r="N33" s="104">
        <f>+'[8]C7 Detalle composición'!K33-K33-L33-M33</f>
        <v>91011.526139239984</v>
      </c>
      <c r="O33" s="104">
        <f>'C8 Detalle composición'!K34-SUM(K33:N33)</f>
        <v>-9428.9446158799983</v>
      </c>
      <c r="P33" s="104">
        <f t="shared" si="0"/>
        <v>191170.18953504998</v>
      </c>
      <c r="Q33" s="53">
        <f>'[4]C7 Detalle composición'!M33</f>
        <v>166113.47678842998</v>
      </c>
      <c r="R33" s="71">
        <f>'[4]C7 Detalle composición'!N33</f>
        <v>55.252013148960188</v>
      </c>
    </row>
    <row r="34" spans="1:18" x14ac:dyDescent="0.2">
      <c r="A34" s="43" t="s">
        <v>151</v>
      </c>
      <c r="B34" s="43" t="s">
        <v>151</v>
      </c>
      <c r="C34" s="43" t="s">
        <v>151</v>
      </c>
      <c r="D34" s="243" t="s">
        <v>159</v>
      </c>
      <c r="E34" s="243"/>
      <c r="F34" s="243" t="s">
        <v>40</v>
      </c>
      <c r="G34" s="243"/>
      <c r="H34" s="89">
        <f>'[4]C7 Detalle composición'!I34</f>
        <v>4365927</v>
      </c>
      <c r="I34" s="89">
        <f>'[4]C7 Detalle composición'!J34</f>
        <v>0</v>
      </c>
      <c r="J34" s="89">
        <f>'[4]C7 Detalle composición'!K34</f>
        <v>4365927</v>
      </c>
      <c r="K34" s="103">
        <f>+'[5]C7 Detalle composición'!K34</f>
        <v>667341.07577400003</v>
      </c>
      <c r="L34" s="104">
        <f>+'[6]C7 Detalle composición'!K34-K34</f>
        <v>42558.149625999969</v>
      </c>
      <c r="M34" s="104">
        <f>+'[7]C7 Detalle composición'!K34-L34-K34</f>
        <v>537389.70922299987</v>
      </c>
      <c r="N34" s="104">
        <f>+'[8]C7 Detalle composición'!K34-K34-L34-M34</f>
        <v>49642.982926000026</v>
      </c>
      <c r="O34" s="104">
        <f>'C8 Detalle composición'!K35-SUM(K34:N34)</f>
        <v>914427.55681600049</v>
      </c>
      <c r="P34" s="104">
        <f t="shared" si="0"/>
        <v>2211359.4743650001</v>
      </c>
      <c r="Q34" s="53">
        <f>'[4]C7 Detalle composición'!M34</f>
        <v>2525033.3878260003</v>
      </c>
      <c r="R34" s="71">
        <f>'[4]C7 Detalle composición'!N34</f>
        <v>42.165011283376927</v>
      </c>
    </row>
    <row r="35" spans="1:18" x14ac:dyDescent="0.2">
      <c r="A35" s="43" t="s">
        <v>151</v>
      </c>
      <c r="B35" s="43" t="s">
        <v>151</v>
      </c>
      <c r="C35" s="43" t="s">
        <v>151</v>
      </c>
      <c r="D35" s="243" t="s">
        <v>168</v>
      </c>
      <c r="E35" s="243"/>
      <c r="F35" s="243" t="s">
        <v>41</v>
      </c>
      <c r="G35" s="243"/>
      <c r="H35" s="89">
        <f>'[4]C7 Detalle composición'!I35</f>
        <v>2642715</v>
      </c>
      <c r="I35" s="89">
        <f>'[4]C7 Detalle composición'!J35</f>
        <v>0</v>
      </c>
      <c r="J35" s="89">
        <f>'[4]C7 Detalle composición'!K35</f>
        <v>2642715</v>
      </c>
      <c r="K35" s="103">
        <f>+'[5]C7 Detalle composición'!K35</f>
        <v>242587.204</v>
      </c>
      <c r="L35" s="104">
        <f>+'[6]C7 Detalle composición'!K35-K35</f>
        <v>214720.27300000002</v>
      </c>
      <c r="M35" s="104">
        <f>+'[7]C7 Detalle composición'!K35-L35-K35</f>
        <v>226591.742</v>
      </c>
      <c r="N35" s="104">
        <f>+'[8]C7 Detalle composición'!K35-K35-L35-M35</f>
        <v>233583.0499999999</v>
      </c>
      <c r="O35" s="104">
        <f>'C8 Detalle composición'!K36-SUM(K35:N35)</f>
        <v>-612544.87599999993</v>
      </c>
      <c r="P35" s="104">
        <f t="shared" si="0"/>
        <v>304937.39300000004</v>
      </c>
      <c r="Q35" s="53">
        <f>'[4]C7 Detalle composición'!M35</f>
        <v>1723122.3859999999</v>
      </c>
      <c r="R35" s="71">
        <f>'[4]C7 Detalle composición'!N35</f>
        <v>34.797267734129484</v>
      </c>
    </row>
    <row r="36" spans="1:18" x14ac:dyDescent="0.2">
      <c r="A36" s="43" t="s">
        <v>151</v>
      </c>
      <c r="B36" s="43" t="s">
        <v>151</v>
      </c>
      <c r="C36" s="43" t="s">
        <v>151</v>
      </c>
      <c r="D36" s="243" t="s">
        <v>169</v>
      </c>
      <c r="E36" s="243"/>
      <c r="F36" s="243" t="s">
        <v>42</v>
      </c>
      <c r="G36" s="243"/>
      <c r="H36" s="89">
        <f>'[4]C7 Detalle composición'!I36</f>
        <v>744750</v>
      </c>
      <c r="I36" s="89">
        <f>'[4]C7 Detalle composición'!J36</f>
        <v>0</v>
      </c>
      <c r="J36" s="89">
        <f>'[4]C7 Detalle composición'!K36</f>
        <v>744750</v>
      </c>
      <c r="K36" s="103">
        <f>+'[5]C7 Detalle composición'!K36</f>
        <v>101424.428</v>
      </c>
      <c r="L36" s="104">
        <f>+'[6]C7 Detalle composición'!K36-K36</f>
        <v>0.55899999999382999</v>
      </c>
      <c r="M36" s="104">
        <f>+'[7]C7 Detalle composición'!K36-L36-K36</f>
        <v>113358.44100000001</v>
      </c>
      <c r="N36" s="104">
        <f>+'[8]C7 Detalle composición'!K36-K36-L36-M36</f>
        <v>54.606000000014319</v>
      </c>
      <c r="O36" s="104">
        <f>'C8 Detalle composición'!K37-SUM(K36:N36)</f>
        <v>-124310.96300000005</v>
      </c>
      <c r="P36" s="104">
        <f t="shared" si="0"/>
        <v>90527.070999999996</v>
      </c>
      <c r="Q36" s="53">
        <f>'[4]C7 Detalle composición'!M36</f>
        <v>512324.87199999997</v>
      </c>
      <c r="R36" s="71">
        <f>'[4]C7 Detalle composición'!N36</f>
        <v>31.208476401477004</v>
      </c>
    </row>
    <row r="37" spans="1:18" ht="13.5" customHeight="1" x14ac:dyDescent="0.2">
      <c r="A37" s="43"/>
      <c r="B37" s="43"/>
      <c r="C37" s="43"/>
      <c r="D37" s="243" t="s">
        <v>171</v>
      </c>
      <c r="E37" s="243"/>
      <c r="F37" s="243" t="s">
        <v>43</v>
      </c>
      <c r="G37" s="243"/>
      <c r="H37" s="89">
        <f>'[4]C7 Detalle composición'!I37</f>
        <v>2334000</v>
      </c>
      <c r="I37" s="89">
        <f>'[4]C7 Detalle composición'!J37</f>
        <v>0</v>
      </c>
      <c r="J37" s="89">
        <f>'[4]C7 Detalle composición'!K37</f>
        <v>2334000</v>
      </c>
      <c r="K37" s="103">
        <f>+'[5]C7 Detalle composición'!K37</f>
        <v>0</v>
      </c>
      <c r="L37" s="104">
        <f>+'[6]C7 Detalle composición'!K37-K37</f>
        <v>324920.147627</v>
      </c>
      <c r="M37" s="104">
        <f>+'[7]C7 Detalle composición'!K37-L37-K37</f>
        <v>347405.63139700005</v>
      </c>
      <c r="N37" s="104">
        <f>+'[8]C7 Detalle composición'!K37-K37-L37-M37</f>
        <v>11201.423926999909</v>
      </c>
      <c r="O37" s="104">
        <f>'C8 Detalle composición'!K38-SUM(K37:N37)</f>
        <v>185241.117799</v>
      </c>
      <c r="P37" s="104">
        <f t="shared" si="0"/>
        <v>868768.32074999996</v>
      </c>
      <c r="Q37" s="53">
        <f>'[4]C7 Detalle composición'!M37</f>
        <v>1296596.928573</v>
      </c>
      <c r="R37" s="71">
        <f>'[4]C7 Detalle composición'!N37</f>
        <v>44.447432366195372</v>
      </c>
    </row>
    <row r="38" spans="1:18" ht="13.5" customHeight="1" x14ac:dyDescent="0.2">
      <c r="A38" s="43"/>
      <c r="B38" s="43"/>
      <c r="C38" s="43"/>
      <c r="D38" s="243" t="s">
        <v>172</v>
      </c>
      <c r="E38" s="243"/>
      <c r="F38" s="243" t="s">
        <v>411</v>
      </c>
      <c r="G38" s="243"/>
      <c r="H38" s="89">
        <f>'[4]C7 Detalle composición'!I38</f>
        <v>67150</v>
      </c>
      <c r="I38" s="89">
        <f>'[4]C7 Detalle composición'!J38</f>
        <v>0</v>
      </c>
      <c r="J38" s="89">
        <f>'[4]C7 Detalle composición'!K38</f>
        <v>67150</v>
      </c>
      <c r="K38" s="103">
        <f>+'[5]C7 Detalle composición'!K38</f>
        <v>0</v>
      </c>
      <c r="L38" s="104">
        <f>+'[6]C7 Detalle composición'!K38-K38</f>
        <v>74697.606956999996</v>
      </c>
      <c r="M38" s="104">
        <f>+'[7]C7 Detalle composición'!K38-L38-K38</f>
        <v>900.93099999999686</v>
      </c>
      <c r="N38" s="104">
        <f>+'[8]C7 Detalle composición'!K38-K38-L38-M38</f>
        <v>555.80100000000675</v>
      </c>
      <c r="O38" s="104">
        <f>'C8 Detalle composición'!K39-SUM(K38:N38)</f>
        <v>39724.802259999997</v>
      </c>
      <c r="P38" s="104">
        <f t="shared" si="0"/>
        <v>115879.141217</v>
      </c>
      <c r="Q38" s="53">
        <f>'[4]C7 Detalle composición'!M38</f>
        <v>-9061.1779570000072</v>
      </c>
      <c r="R38" s="71">
        <f>'[4]C7 Detalle composición'!N38</f>
        <v>113.49393590022339</v>
      </c>
    </row>
    <row r="39" spans="1:18" ht="13.5" customHeight="1" x14ac:dyDescent="0.2">
      <c r="A39" s="43"/>
      <c r="B39" s="43"/>
      <c r="C39" s="43"/>
      <c r="D39" s="243" t="s">
        <v>173</v>
      </c>
      <c r="E39" s="243"/>
      <c r="F39" s="243" t="s">
        <v>45</v>
      </c>
      <c r="G39" s="243"/>
      <c r="H39" s="89">
        <f>'[4]C7 Detalle composición'!I39</f>
        <v>1788000</v>
      </c>
      <c r="I39" s="89">
        <f>'[4]C7 Detalle composición'!J39</f>
        <v>0</v>
      </c>
      <c r="J39" s="89">
        <f>'[4]C7 Detalle composición'!K39</f>
        <v>1788000</v>
      </c>
      <c r="K39" s="103">
        <f>+'[5]C7 Detalle composición'!K39</f>
        <v>0</v>
      </c>
      <c r="L39" s="104">
        <f>+'[6]C7 Detalle composición'!K39-K39</f>
        <v>67590.989000000001</v>
      </c>
      <c r="M39" s="104">
        <f>+'[7]C7 Detalle composición'!K39-L39-K39</f>
        <v>76648.459999999992</v>
      </c>
      <c r="N39" s="104">
        <f>+'[8]C7 Detalle composición'!K39-K39-L39-M39</f>
        <v>4.143000000010943</v>
      </c>
      <c r="O39" s="104">
        <f>'C8 Detalle composición'!K40-SUM(K39:N39)</f>
        <v>180739.33799999999</v>
      </c>
      <c r="P39" s="104">
        <f t="shared" si="0"/>
        <v>324982.93</v>
      </c>
      <c r="Q39" s="53">
        <f>'[4]C7 Detalle composición'!M39</f>
        <v>1570492.375</v>
      </c>
      <c r="R39" s="71">
        <f>'[4]C7 Detalle composición'!N39</f>
        <v>12.164855984340045</v>
      </c>
    </row>
    <row r="40" spans="1:18" ht="13.5" customHeight="1" x14ac:dyDescent="0.2">
      <c r="A40" s="43"/>
      <c r="B40" s="43"/>
      <c r="C40" s="43"/>
      <c r="D40" s="243" t="s">
        <v>439</v>
      </c>
      <c r="E40" s="243"/>
      <c r="F40" s="243" t="s">
        <v>438</v>
      </c>
      <c r="G40" s="243"/>
      <c r="H40" s="89">
        <f>'[4]C7 Detalle composición'!I40</f>
        <v>0</v>
      </c>
      <c r="I40" s="89">
        <f>'[4]C7 Detalle composición'!J40</f>
        <v>1053575</v>
      </c>
      <c r="J40" s="89">
        <f>'[4]C7 Detalle composición'!K40</f>
        <v>1053575</v>
      </c>
      <c r="K40" s="103"/>
      <c r="L40" s="104"/>
      <c r="M40" s="104">
        <f>+'[7]C7 Detalle composición'!K40-L40-K40</f>
        <v>0</v>
      </c>
      <c r="N40" s="104">
        <f>+'[8]C7 Detalle composición'!K40-K40-L40-M40</f>
        <v>0</v>
      </c>
      <c r="O40" s="104">
        <f>'C8 Detalle composición'!K42-SUM(K40:N40)</f>
        <v>0</v>
      </c>
      <c r="P40" s="104">
        <f t="shared" si="0"/>
        <v>0</v>
      </c>
      <c r="Q40" s="53">
        <f>'[4]C7 Detalle composición'!M40</f>
        <v>1053575</v>
      </c>
      <c r="R40" s="71">
        <f>'[4]C7 Detalle composición'!N40</f>
        <v>0</v>
      </c>
    </row>
    <row r="41" spans="1:18" x14ac:dyDescent="0.2">
      <c r="A41" s="40" t="s">
        <v>151</v>
      </c>
      <c r="B41" s="40" t="s">
        <v>151</v>
      </c>
      <c r="C41" s="40" t="s">
        <v>174</v>
      </c>
      <c r="D41" s="250" t="s">
        <v>280</v>
      </c>
      <c r="E41" s="248"/>
      <c r="F41" s="248"/>
      <c r="G41" s="248"/>
      <c r="H41" s="89">
        <f>'[4]C7 Detalle composición'!I41</f>
        <v>1273160</v>
      </c>
      <c r="I41" s="89">
        <f>'[4]C7 Detalle composición'!J41</f>
        <v>0</v>
      </c>
      <c r="J41" s="89">
        <f>'[4]C7 Detalle composición'!K41</f>
        <v>1273160</v>
      </c>
      <c r="K41" s="103">
        <f>+'[5]C7 Detalle composición'!K40</f>
        <v>34612.404036430002</v>
      </c>
      <c r="L41" s="104">
        <f>+'[6]C7 Detalle composición'!K40-K41</f>
        <v>59422.383179750002</v>
      </c>
      <c r="M41" s="104">
        <f>+'[7]C7 Detalle composición'!K41-L41-K41</f>
        <v>35511.597130499998</v>
      </c>
      <c r="N41" s="104">
        <f>+'[8]C7 Detalle composición'!K41-K41-L41-M41</f>
        <v>59231.183932509986</v>
      </c>
      <c r="O41" s="104">
        <f>'C8 Detalle composición'!K43-SUM(K41:N41)</f>
        <v>105267.91815256001</v>
      </c>
      <c r="P41" s="104">
        <f t="shared" si="0"/>
        <v>294045.48643175</v>
      </c>
      <c r="Q41" s="53">
        <f>'[4]C7 Detalle composición'!M41</f>
        <v>969973.95244456001</v>
      </c>
      <c r="R41" s="71">
        <f>'[4]C7 Detalle composición'!N41</f>
        <v>23.813664233516604</v>
      </c>
    </row>
    <row r="42" spans="1:18" ht="13.5" customHeight="1" x14ac:dyDescent="0.2">
      <c r="A42" s="41" t="s">
        <v>151</v>
      </c>
      <c r="B42" s="41" t="s">
        <v>151</v>
      </c>
      <c r="C42" s="251" t="s">
        <v>175</v>
      </c>
      <c r="D42" s="248"/>
      <c r="E42" s="243" t="s">
        <v>281</v>
      </c>
      <c r="F42" s="243"/>
      <c r="G42" s="243"/>
      <c r="H42" s="89">
        <f>'[4]C7 Detalle composición'!I42</f>
        <v>0</v>
      </c>
      <c r="I42" s="89">
        <f>'[4]C7 Detalle composición'!J42</f>
        <v>0</v>
      </c>
      <c r="J42" s="89">
        <f>'[4]C7 Detalle composición'!K42</f>
        <v>0</v>
      </c>
      <c r="K42" s="103">
        <f>+'[5]C7 Detalle composición'!K41</f>
        <v>151.58572783000002</v>
      </c>
      <c r="L42" s="104">
        <f>+'[6]C7 Detalle composición'!K41-K42</f>
        <v>7986.8709517200004</v>
      </c>
      <c r="M42" s="104">
        <f>+'[7]C7 Detalle composición'!K42-L42-K42</f>
        <v>3291.8475900200001</v>
      </c>
      <c r="N42" s="104">
        <f>+'[8]C7 Detalle composición'!K42-K42-L42-M42</f>
        <v>1025.9297747199989</v>
      </c>
      <c r="O42" s="104">
        <f>'C8 Detalle composición'!K44-SUM(K42:N42)</f>
        <v>-7235.6221710999989</v>
      </c>
      <c r="P42" s="104">
        <f t="shared" si="0"/>
        <v>5220.6118731899996</v>
      </c>
      <c r="Q42" s="53">
        <f>'[4]C7 Detalle composición'!M42</f>
        <v>-12441.826200290001</v>
      </c>
      <c r="R42" s="71">
        <f>'[4]C7 Detalle composición'!N42</f>
        <v>0</v>
      </c>
    </row>
    <row r="43" spans="1:18" ht="13.5" customHeight="1" x14ac:dyDescent="0.2">
      <c r="A43" s="41" t="s">
        <v>151</v>
      </c>
      <c r="B43" s="41" t="s">
        <v>151</v>
      </c>
      <c r="C43" s="251" t="s">
        <v>176</v>
      </c>
      <c r="D43" s="248"/>
      <c r="E43" s="243" t="s">
        <v>400</v>
      </c>
      <c r="F43" s="243"/>
      <c r="G43" s="243"/>
      <c r="H43" s="89">
        <f>'[4]C7 Detalle composición'!I43</f>
        <v>1273160</v>
      </c>
      <c r="I43" s="89">
        <f>'[4]C7 Detalle composición'!J43</f>
        <v>0</v>
      </c>
      <c r="J43" s="89">
        <f>'[4]C7 Detalle composición'!K43</f>
        <v>1273160</v>
      </c>
      <c r="K43" s="103">
        <f>+'[5]C7 Detalle composición'!K42</f>
        <v>21049.352556289999</v>
      </c>
      <c r="L43" s="104">
        <f>+'[6]C7 Detalle composición'!K42-K43</f>
        <v>22300.80995916</v>
      </c>
      <c r="M43" s="104">
        <f>+'[7]C7 Detalle composición'!K43-L43-K43</f>
        <v>22757.716623999997</v>
      </c>
      <c r="N43" s="104">
        <f>+'[8]C7 Detalle composición'!K43-K43-L43-M43</f>
        <v>22664.672101</v>
      </c>
      <c r="O43" s="104">
        <f>'C8 Detalle composición'!K45-SUM(K43:N43)</f>
        <v>43101.462125069986</v>
      </c>
      <c r="P43" s="104">
        <f t="shared" si="0"/>
        <v>131874.01336551999</v>
      </c>
      <c r="Q43" s="53">
        <f>'[4]C7 Detalle composición'!M43</f>
        <v>1160916.30700855</v>
      </c>
      <c r="R43" s="71">
        <f>'[4]C7 Detalle composición'!N43</f>
        <v>8.8161498155337892</v>
      </c>
    </row>
    <row r="44" spans="1:18" ht="13.5" customHeight="1" x14ac:dyDescent="0.2">
      <c r="A44" s="41" t="s">
        <v>151</v>
      </c>
      <c r="B44" s="41" t="s">
        <v>151</v>
      </c>
      <c r="C44" s="251" t="s">
        <v>177</v>
      </c>
      <c r="D44" s="248"/>
      <c r="E44" s="243" t="s">
        <v>401</v>
      </c>
      <c r="F44" s="243"/>
      <c r="G44" s="243"/>
      <c r="H44" s="89">
        <f>'[4]C7 Detalle composición'!I44</f>
        <v>0</v>
      </c>
      <c r="I44" s="89">
        <f>'[4]C7 Detalle composición'!J44</f>
        <v>0</v>
      </c>
      <c r="J44" s="89">
        <f>'[4]C7 Detalle composición'!K44</f>
        <v>0</v>
      </c>
      <c r="K44" s="103">
        <f>+'[5]C7 Detalle composición'!K43</f>
        <v>5851.3424485699998</v>
      </c>
      <c r="L44" s="104">
        <f>+'[6]C7 Detalle composición'!K43-K44</f>
        <v>13958.88463138</v>
      </c>
      <c r="M44" s="104">
        <f>+'[7]C7 Detalle composición'!K44-L44-K44</f>
        <v>9327.6093284599992</v>
      </c>
      <c r="N44" s="104">
        <f>+'[8]C7 Detalle composición'!K44-K44-L44-M44</f>
        <v>14850.927876299997</v>
      </c>
      <c r="O44" s="104">
        <f>'C8 Detalle composición'!K46-SUM(K44:N44)</f>
        <v>46694.106291880002</v>
      </c>
      <c r="P44" s="104">
        <f t="shared" si="0"/>
        <v>90682.870576589994</v>
      </c>
      <c r="Q44" s="53">
        <f>'[4]C7 Detalle composición'!M44</f>
        <v>-47287.224078719999</v>
      </c>
      <c r="R44" s="71">
        <f>'[4]C7 Detalle composición'!N44</f>
        <v>0</v>
      </c>
    </row>
    <row r="45" spans="1:18" ht="13.5" customHeight="1" x14ac:dyDescent="0.2">
      <c r="A45" s="41" t="s">
        <v>151</v>
      </c>
      <c r="B45" s="41" t="s">
        <v>151</v>
      </c>
      <c r="C45" s="251" t="s">
        <v>178</v>
      </c>
      <c r="D45" s="248"/>
      <c r="E45" s="243" t="s">
        <v>403</v>
      </c>
      <c r="F45" s="243"/>
      <c r="G45" s="243"/>
      <c r="H45" s="89">
        <f>'[4]C7 Detalle composición'!I45</f>
        <v>0</v>
      </c>
      <c r="I45" s="89">
        <f>'[4]C7 Detalle composición'!J45</f>
        <v>0</v>
      </c>
      <c r="J45" s="89">
        <f>'[4]C7 Detalle composición'!K45</f>
        <v>0</v>
      </c>
      <c r="K45" s="103">
        <f>+'[5]C7 Detalle composición'!K44</f>
        <v>67.720367530000004</v>
      </c>
      <c r="L45" s="104">
        <f>+'[6]C7 Detalle composición'!K44-K45</f>
        <v>12834.50779706</v>
      </c>
      <c r="M45" s="104">
        <f>+'[7]C7 Detalle composición'!K45-L45-K45</f>
        <v>85.174782770000746</v>
      </c>
      <c r="N45" s="104">
        <f>+'[8]C7 Detalle composición'!K45-K45-L45-M45</f>
        <v>1145.7330714199991</v>
      </c>
      <c r="O45" s="104">
        <f>'C8 Detalle composición'!K47-SUM(K45:N45)</f>
        <v>20070.514849989995</v>
      </c>
      <c r="P45" s="104">
        <f t="shared" si="0"/>
        <v>34203.650868769997</v>
      </c>
      <c r="Q45" s="53">
        <f>'[4]C7 Detalle composición'!M45</f>
        <v>-22266.815114159999</v>
      </c>
      <c r="R45" s="71">
        <f>'[4]C7 Detalle composición'!N45</f>
        <v>0</v>
      </c>
    </row>
    <row r="46" spans="1:18" ht="13.5" customHeight="1" x14ac:dyDescent="0.2">
      <c r="A46" s="41" t="s">
        <v>151</v>
      </c>
      <c r="B46" s="41" t="s">
        <v>151</v>
      </c>
      <c r="C46" s="251" t="s">
        <v>179</v>
      </c>
      <c r="D46" s="248"/>
      <c r="E46" s="243" t="s">
        <v>282</v>
      </c>
      <c r="F46" s="243"/>
      <c r="G46" s="243"/>
      <c r="H46" s="89">
        <f>'[4]C7 Detalle composición'!I46</f>
        <v>0</v>
      </c>
      <c r="I46" s="89">
        <f>'[4]C7 Detalle composición'!J46</f>
        <v>0</v>
      </c>
      <c r="J46" s="89">
        <f>'[4]C7 Detalle composición'!K46</f>
        <v>0</v>
      </c>
      <c r="K46" s="103">
        <f>+'[5]C7 Detalle composición'!K45</f>
        <v>7492.40293621</v>
      </c>
      <c r="L46" s="104">
        <f>+'[6]C7 Detalle composición'!K45-K46</f>
        <v>2341.309840429999</v>
      </c>
      <c r="M46" s="104">
        <f>+'[7]C7 Detalle composición'!K46-L46-K46</f>
        <v>49.248805250001169</v>
      </c>
      <c r="N46" s="104">
        <f>+'[8]C7 Detalle composición'!K46-K46-L46-M46</f>
        <v>19543.921109069997</v>
      </c>
      <c r="O46" s="104">
        <f>'C8 Detalle composición'!K48-SUM(K46:N46)</f>
        <v>2637.4570567200062</v>
      </c>
      <c r="P46" s="104">
        <f t="shared" si="0"/>
        <v>32064.339747680002</v>
      </c>
      <c r="Q46" s="53">
        <f>'[4]C7 Detalle composición'!M46</f>
        <v>-108946.48917082</v>
      </c>
      <c r="R46" s="71">
        <f>'[4]C7 Detalle composición'!N46</f>
        <v>0</v>
      </c>
    </row>
    <row r="47" spans="1:18" x14ac:dyDescent="0.2">
      <c r="A47" s="41"/>
      <c r="B47" s="41"/>
      <c r="C47" s="42"/>
      <c r="E47" s="43"/>
      <c r="F47" s="43"/>
      <c r="H47" s="86"/>
      <c r="I47" s="86"/>
      <c r="J47" s="86"/>
      <c r="K47" s="97"/>
      <c r="L47" s="98"/>
      <c r="M47" s="98"/>
      <c r="N47" s="98"/>
      <c r="O47" s="98"/>
      <c r="P47" s="98"/>
      <c r="Q47" s="52"/>
      <c r="R47" s="70"/>
    </row>
    <row r="48" spans="1:18" x14ac:dyDescent="0.2">
      <c r="A48" s="279" t="s">
        <v>180</v>
      </c>
      <c r="B48" s="280"/>
      <c r="C48" s="280"/>
      <c r="D48" s="280"/>
      <c r="E48" s="280"/>
      <c r="F48" s="280"/>
      <c r="G48" s="280"/>
      <c r="H48" s="87">
        <f>'[4]C7 Detalle composición'!I48</f>
        <v>155769579.84958801</v>
      </c>
      <c r="I48" s="87">
        <f>'[4]C7 Detalle composición'!J48</f>
        <v>12843.673000000001</v>
      </c>
      <c r="J48" s="87">
        <f>'[4]C7 Detalle composición'!K48</f>
        <v>155782423.52258798</v>
      </c>
      <c r="K48" s="99">
        <f>+'[5]C7 Detalle composición'!K47</f>
        <v>11594261.188459799</v>
      </c>
      <c r="L48" s="100">
        <f>+'[6]C7 Detalle composición'!K47-K48</f>
        <v>11920985.689604841</v>
      </c>
      <c r="M48" s="100">
        <f>+'[7]C7 Detalle composición'!K48-L48-K48</f>
        <v>17940236.910430357</v>
      </c>
      <c r="N48" s="100">
        <f>+'[8]C7 Detalle composición'!K48-K48-L48-M48</f>
        <v>25046550.439033061</v>
      </c>
      <c r="O48" s="100">
        <f>'C8 Detalle composición'!K50-SUM(K48:N48)</f>
        <v>23009094.639888413</v>
      </c>
      <c r="P48" s="100">
        <f t="shared" si="0"/>
        <v>89511128.867416471</v>
      </c>
      <c r="Q48" s="37">
        <f>'[4]C7 Detalle composición'!M48</f>
        <v>81799089.769620478</v>
      </c>
      <c r="R48" s="67">
        <f>'[4]C7 Detalle composición'!N48</f>
        <v>47.491451269045214</v>
      </c>
    </row>
    <row r="49" spans="1:18" x14ac:dyDescent="0.2">
      <c r="A49" s="39"/>
      <c r="H49" s="88"/>
      <c r="I49" s="88"/>
      <c r="J49" s="88"/>
      <c r="K49" s="101"/>
      <c r="L49" s="102"/>
      <c r="M49" s="102"/>
      <c r="N49" s="102"/>
      <c r="O49" s="102"/>
      <c r="P49" s="102"/>
      <c r="Q49" s="72"/>
      <c r="R49" s="73"/>
    </row>
    <row r="50" spans="1:18" x14ac:dyDescent="0.2">
      <c r="A50" s="247" t="s">
        <v>181</v>
      </c>
      <c r="B50" s="248"/>
      <c r="C50" s="248"/>
      <c r="D50" s="248"/>
      <c r="E50" s="248"/>
      <c r="F50" s="248"/>
      <c r="G50" s="248"/>
      <c r="H50" s="88">
        <f>'[4]C7 Detalle composición'!I50</f>
        <v>155769579.84958801</v>
      </c>
      <c r="I50" s="88">
        <f>'[4]C7 Detalle composición'!J50</f>
        <v>12843.673000000001</v>
      </c>
      <c r="J50" s="88">
        <f>'[4]C7 Detalle composición'!K50</f>
        <v>155782423.52258798</v>
      </c>
      <c r="K50" s="101">
        <f>+'[5]C7 Detalle composición'!K49</f>
        <v>11594261.188459799</v>
      </c>
      <c r="L50" s="102">
        <f>+'[6]C7 Detalle composición'!K49-K50</f>
        <v>11920985.689604841</v>
      </c>
      <c r="M50" s="102">
        <f>+'[7]C7 Detalle composición'!K50-L50-K50</f>
        <v>17940236.910430357</v>
      </c>
      <c r="N50" s="102">
        <f>+'[8]C7 Detalle composición'!K50-K50-L50-M50</f>
        <v>25046550.439033061</v>
      </c>
      <c r="O50" s="102">
        <f>'C8 Detalle composición'!K52-SUM(K50:N50)</f>
        <v>23009094.639888413</v>
      </c>
      <c r="P50" s="102">
        <f t="shared" si="0"/>
        <v>89511128.867416471</v>
      </c>
      <c r="Q50" s="72">
        <f>'[4]C7 Detalle composición'!M50</f>
        <v>81799089.769620478</v>
      </c>
      <c r="R50" s="73">
        <f>'[4]C7 Detalle composición'!N50</f>
        <v>47.491451269045214</v>
      </c>
    </row>
    <row r="51" spans="1:18" ht="13.5" customHeight="1" x14ac:dyDescent="0.2">
      <c r="A51" s="40" t="s">
        <v>151</v>
      </c>
      <c r="B51" s="40" t="s">
        <v>151</v>
      </c>
      <c r="C51" s="40" t="s">
        <v>182</v>
      </c>
      <c r="D51" s="250" t="s">
        <v>392</v>
      </c>
      <c r="E51" s="250"/>
      <c r="F51" s="250"/>
      <c r="G51" s="250"/>
      <c r="H51" s="89">
        <f>'[4]C7 Detalle composición'!I51</f>
        <v>0</v>
      </c>
      <c r="I51" s="89">
        <f>'[4]C7 Detalle composición'!J51</f>
        <v>0</v>
      </c>
      <c r="J51" s="89">
        <f>'[4]C7 Detalle composición'!K51</f>
        <v>0</v>
      </c>
      <c r="K51" s="103">
        <f>+'[5]C7 Detalle composición'!K50</f>
        <v>0</v>
      </c>
      <c r="L51" s="104">
        <f>+'[6]C7 Detalle composición'!K50-K51</f>
        <v>56.887053999999999</v>
      </c>
      <c r="M51" s="104">
        <f>+'[7]C7 Detalle composición'!K51-L51-K51</f>
        <v>1008.3621869999999</v>
      </c>
      <c r="N51" s="104">
        <f>+'[8]C7 Detalle composición'!K51-K51-L51-M51</f>
        <v>161.74579999999992</v>
      </c>
      <c r="O51" s="104">
        <f>'C8 Detalle composición'!K53-SUM(K51:N51)</f>
        <v>855341.72257940006</v>
      </c>
      <c r="P51" s="104">
        <f t="shared" si="0"/>
        <v>856568.71762040001</v>
      </c>
      <c r="Q51" s="53">
        <f>'[4]C7 Detalle composición'!M51</f>
        <v>-1226.9950409999999</v>
      </c>
      <c r="R51" s="71">
        <f>'[4]C7 Detalle composición'!N51</f>
        <v>0</v>
      </c>
    </row>
    <row r="52" spans="1:18" ht="11.25" customHeight="1" x14ac:dyDescent="0.2">
      <c r="A52" s="40" t="s">
        <v>151</v>
      </c>
      <c r="B52" s="40" t="s">
        <v>151</v>
      </c>
      <c r="C52" s="40" t="s">
        <v>183</v>
      </c>
      <c r="D52" s="250" t="s">
        <v>283</v>
      </c>
      <c r="E52" s="250"/>
      <c r="F52" s="250"/>
      <c r="G52" s="250"/>
      <c r="H52" s="89">
        <f>'[4]C7 Detalle composición'!I52</f>
        <v>3003164.9610819998</v>
      </c>
      <c r="I52" s="89">
        <f>'[4]C7 Detalle composición'!J52</f>
        <v>0</v>
      </c>
      <c r="J52" s="89">
        <f>'[4]C7 Detalle composición'!K52</f>
        <v>3003164.9610819998</v>
      </c>
      <c r="K52" s="103">
        <f>+'[5]C7 Detalle composición'!K51</f>
        <v>0</v>
      </c>
      <c r="L52" s="104">
        <f>+'[6]C7 Detalle composición'!K51-K52</f>
        <v>1947726.23</v>
      </c>
      <c r="M52" s="104">
        <f>+'[7]C7 Detalle composición'!K52-L52-K52</f>
        <v>0</v>
      </c>
      <c r="N52" s="104">
        <f>+'[8]C7 Detalle composición'!K52-K52-L52-M52</f>
        <v>84320</v>
      </c>
      <c r="O52" s="104">
        <f>'C8 Detalle composición'!K54-SUM(K52:N52)</f>
        <v>-124439.69376299996</v>
      </c>
      <c r="P52" s="104">
        <f t="shared" si="0"/>
        <v>1907606.536237</v>
      </c>
      <c r="Q52" s="53">
        <f>'[4]C7 Detalle composición'!M52</f>
        <v>971118.73108199984</v>
      </c>
      <c r="R52" s="71">
        <f>'[4]C7 Detalle composición'!N52</f>
        <v>67.663490228917738</v>
      </c>
    </row>
    <row r="53" spans="1:18" ht="11.25" customHeight="1" x14ac:dyDescent="0.2">
      <c r="A53" s="40" t="s">
        <v>151</v>
      </c>
      <c r="B53" s="40" t="s">
        <v>151</v>
      </c>
      <c r="C53" s="40" t="s">
        <v>184</v>
      </c>
      <c r="D53" s="250" t="s">
        <v>405</v>
      </c>
      <c r="E53" s="250"/>
      <c r="F53" s="250"/>
      <c r="G53" s="250"/>
      <c r="H53" s="89">
        <f>'[4]C7 Detalle composición'!I53</f>
        <v>16522816</v>
      </c>
      <c r="I53" s="89">
        <f>'[4]C7 Detalle composición'!J53</f>
        <v>0</v>
      </c>
      <c r="J53" s="89">
        <f>'[4]C7 Detalle composición'!K53</f>
        <v>16522816</v>
      </c>
      <c r="K53" s="103">
        <f>+'[5]C7 Detalle composición'!K52</f>
        <v>114.932571</v>
      </c>
      <c r="L53" s="104">
        <f>+'[6]C7 Detalle composición'!K52-K53</f>
        <v>4.2649650000000037</v>
      </c>
      <c r="M53" s="104">
        <f>+'[7]C7 Detalle composición'!K53-L53-K53</f>
        <v>10031386.225715</v>
      </c>
      <c r="N53" s="104">
        <f>+'[8]C7 Detalle composición'!K53-K53-L53-M53</f>
        <v>4502588.6983578019</v>
      </c>
      <c r="O53" s="104">
        <f>'C8 Detalle composición'!K55-SUM(K53:N53)</f>
        <v>4210414.4753686972</v>
      </c>
      <c r="P53" s="104">
        <f t="shared" si="0"/>
        <v>18744508.596977498</v>
      </c>
      <c r="Q53" s="53">
        <f>'[4]C7 Detalle composición'!M53</f>
        <v>1173969.3713971991</v>
      </c>
      <c r="R53" s="71">
        <f>'[4]C7 Detalle composición'!N53</f>
        <v>92.894859015574596</v>
      </c>
    </row>
    <row r="54" spans="1:18" ht="11.25" customHeight="1" x14ac:dyDescent="0.2">
      <c r="A54" s="40" t="s">
        <v>151</v>
      </c>
      <c r="B54" s="40" t="s">
        <v>151</v>
      </c>
      <c r="C54" s="40" t="s">
        <v>185</v>
      </c>
      <c r="D54" s="250" t="s">
        <v>284</v>
      </c>
      <c r="E54" s="250"/>
      <c r="F54" s="250"/>
      <c r="G54" s="250"/>
      <c r="H54" s="89">
        <f>'[4]C7 Detalle composición'!I54</f>
        <v>0</v>
      </c>
      <c r="I54" s="89">
        <f>'[4]C7 Detalle composición'!J54</f>
        <v>0</v>
      </c>
      <c r="J54" s="89">
        <f>'[4]C7 Detalle composición'!K54</f>
        <v>0</v>
      </c>
      <c r="K54" s="103">
        <f>+'[5]C7 Detalle composición'!K53</f>
        <v>44455.174154389999</v>
      </c>
      <c r="L54" s="104">
        <f>+'[6]C7 Detalle composición'!K53-K54</f>
        <v>76637.485721479999</v>
      </c>
      <c r="M54" s="104">
        <f>+'[7]C7 Detalle composición'!K54-L54-K54</f>
        <v>68484.173208370004</v>
      </c>
      <c r="N54" s="104">
        <f>+'[8]C7 Detalle composición'!K54-K54-L54-M54</f>
        <v>86941.866017100037</v>
      </c>
      <c r="O54" s="104">
        <f>'C8 Detalle composición'!K56-SUM(K54:N54)</f>
        <v>98462.617623969971</v>
      </c>
      <c r="P54" s="104">
        <f t="shared" si="0"/>
        <v>374981.31672531</v>
      </c>
      <c r="Q54" s="53">
        <f>'[4]C7 Detalle composición'!M54</f>
        <v>-347077.98411978001</v>
      </c>
      <c r="R54" s="71">
        <f>'[4]C7 Detalle composición'!N54</f>
        <v>0</v>
      </c>
    </row>
    <row r="55" spans="1:18" ht="11.25" customHeight="1" x14ac:dyDescent="0.2">
      <c r="A55" s="40" t="s">
        <v>151</v>
      </c>
      <c r="B55" s="40" t="s">
        <v>151</v>
      </c>
      <c r="C55" s="40" t="s">
        <v>186</v>
      </c>
      <c r="D55" s="250" t="s">
        <v>406</v>
      </c>
      <c r="E55" s="250"/>
      <c r="F55" s="250"/>
      <c r="G55" s="250"/>
      <c r="H55" s="89">
        <f>'[4]C7 Detalle composición'!I55</f>
        <v>37962000</v>
      </c>
      <c r="I55" s="89">
        <f>'[4]C7 Detalle composición'!J55</f>
        <v>0</v>
      </c>
      <c r="J55" s="89">
        <f>'[4]C7 Detalle composición'!K55</f>
        <v>37962000</v>
      </c>
      <c r="K55" s="103">
        <f>+'[5]C7 Detalle composición'!K54</f>
        <v>22633.155922909998</v>
      </c>
      <c r="L55" s="104">
        <f>+'[6]C7 Detalle composición'!K54-K55</f>
        <v>104047.86204318001</v>
      </c>
      <c r="M55" s="104">
        <f>+'[7]C7 Detalle composición'!K55-L55-K55</f>
        <v>8530.7189366999919</v>
      </c>
      <c r="N55" s="104">
        <f>+'[8]C7 Detalle composición'!K55-K55-L55-M55</f>
        <v>14595623.11408671</v>
      </c>
      <c r="O55" s="104">
        <f>'C8 Detalle composición'!K57-SUM(K55:N55)</f>
        <v>5018374.0385078993</v>
      </c>
      <c r="P55" s="104">
        <f t="shared" si="0"/>
        <v>19749208.889497399</v>
      </c>
      <c r="Q55" s="53">
        <f>'[4]C7 Detalle composición'!M55</f>
        <v>23230074.180287302</v>
      </c>
      <c r="R55" s="71">
        <f>'[4]C7 Detalle composición'!N55</f>
        <v>38.807032874223431</v>
      </c>
    </row>
    <row r="56" spans="1:18" ht="11.25" customHeight="1" x14ac:dyDescent="0.2">
      <c r="A56" s="40" t="s">
        <v>151</v>
      </c>
      <c r="B56" s="40" t="s">
        <v>151</v>
      </c>
      <c r="C56" s="40" t="s">
        <v>187</v>
      </c>
      <c r="D56" s="250" t="s">
        <v>394</v>
      </c>
      <c r="E56" s="250"/>
      <c r="F56" s="250"/>
      <c r="G56" s="250"/>
      <c r="H56" s="89">
        <f>'[4]C7 Detalle composición'!I56</f>
        <v>60250000</v>
      </c>
      <c r="I56" s="89">
        <f>'[4]C7 Detalle composición'!J56</f>
        <v>0</v>
      </c>
      <c r="J56" s="89">
        <f>'[4]C7 Detalle composición'!K56</f>
        <v>60250000</v>
      </c>
      <c r="K56" s="103">
        <f>+'[5]C7 Detalle composición'!K55</f>
        <v>11375478.1735439</v>
      </c>
      <c r="L56" s="104">
        <f>+'[6]C7 Detalle composición'!K55-K56</f>
        <v>9376688.1777424999</v>
      </c>
      <c r="M56" s="104">
        <f>+'[7]C7 Detalle composición'!K56-L56-K56</f>
        <v>7681752.5718248002</v>
      </c>
      <c r="N56" s="104">
        <f>+'[8]C7 Detalle composición'!K56-K56-L56-M56</f>
        <v>5614037.6125655025</v>
      </c>
      <c r="O56" s="104">
        <f>'C8 Detalle composición'!K58-SUM(K56:N56)</f>
        <v>12699731.892278194</v>
      </c>
      <c r="P56" s="104">
        <f t="shared" si="0"/>
        <v>46747688.427954897</v>
      </c>
      <c r="Q56" s="53">
        <f>'[4]C7 Detalle composición'!M56</f>
        <v>19978346.493351296</v>
      </c>
      <c r="R56" s="71">
        <f>'[4]C7 Detalle composición'!N56</f>
        <v>66.840918683234364</v>
      </c>
    </row>
    <row r="57" spans="1:18" ht="11.25" customHeight="1" x14ac:dyDescent="0.2">
      <c r="A57" s="40" t="s">
        <v>151</v>
      </c>
      <c r="B57" s="40" t="s">
        <v>151</v>
      </c>
      <c r="C57" s="40" t="s">
        <v>188</v>
      </c>
      <c r="D57" s="250" t="s">
        <v>395</v>
      </c>
      <c r="E57" s="250"/>
      <c r="F57" s="250"/>
      <c r="G57" s="250"/>
      <c r="H57" s="89">
        <f>'[4]C7 Detalle composición'!I57</f>
        <v>55394.526000999998</v>
      </c>
      <c r="I57" s="89">
        <f>'[4]C7 Detalle composición'!J57</f>
        <v>12843.673000000001</v>
      </c>
      <c r="J57" s="89">
        <f>'[4]C7 Detalle composición'!K57</f>
        <v>68238.199001000001</v>
      </c>
      <c r="K57" s="103">
        <f>+'[5]C7 Detalle composición'!K56</f>
        <v>16970.008000000002</v>
      </c>
      <c r="L57" s="104">
        <f>+'[6]C7 Detalle composición'!K56-K57</f>
        <v>0</v>
      </c>
      <c r="M57" s="104">
        <f>+'[7]C7 Detalle composición'!K57-L57-K57</f>
        <v>0</v>
      </c>
      <c r="N57" s="104">
        <f>+'[8]C7 Detalle composición'!K57-K57-L57-M57</f>
        <v>761.94999299999836</v>
      </c>
      <c r="O57" s="104">
        <f>'C8 Detalle composición'!K59-SUM(K57:N57)</f>
        <v>-15340.488001199999</v>
      </c>
      <c r="P57" s="104">
        <f t="shared" si="0"/>
        <v>2391.4699918000006</v>
      </c>
      <c r="Q57" s="53">
        <f>'[4]C7 Detalle composición'!M57</f>
        <v>50506.241007999997</v>
      </c>
      <c r="R57" s="71">
        <f>'[4]C7 Detalle composición'!N57</f>
        <v>25.985383923658574</v>
      </c>
    </row>
    <row r="58" spans="1:18" ht="11.25" customHeight="1" x14ac:dyDescent="0.2">
      <c r="A58" s="40" t="s">
        <v>151</v>
      </c>
      <c r="B58" s="40" t="s">
        <v>151</v>
      </c>
      <c r="C58" s="40" t="s">
        <v>189</v>
      </c>
      <c r="D58" s="250" t="s">
        <v>407</v>
      </c>
      <c r="E58" s="250"/>
      <c r="F58" s="250"/>
      <c r="G58" s="250"/>
      <c r="H58" s="89">
        <f>'[4]C7 Detalle composición'!I58</f>
        <v>0</v>
      </c>
      <c r="I58" s="89">
        <f>'[4]C7 Detalle composición'!J58</f>
        <v>0</v>
      </c>
      <c r="J58" s="89">
        <f>'[4]C7 Detalle composición'!K58</f>
        <v>0</v>
      </c>
      <c r="K58" s="103">
        <f>+'[5]C7 Detalle composición'!K57</f>
        <v>14.721687800000002</v>
      </c>
      <c r="L58" s="104">
        <f>+'[6]C7 Detalle composición'!K57-K58</f>
        <v>216476.95120190002</v>
      </c>
      <c r="M58" s="104">
        <f>+'[7]C7 Detalle composición'!K58-L58-K58</f>
        <v>493.13514583999125</v>
      </c>
      <c r="N58" s="104">
        <f>+'[8]C7 Detalle composición'!K58-K58-L58-M58</f>
        <v>32382.763994869991</v>
      </c>
      <c r="O58" s="104">
        <f>'C8 Detalle composición'!K60-SUM(K58:N58)</f>
        <v>341455.37331053993</v>
      </c>
      <c r="P58" s="104">
        <f t="shared" si="0"/>
        <v>590822.94534094993</v>
      </c>
      <c r="Q58" s="53">
        <f>'[4]C7 Detalle composición'!M58</f>
        <v>-595082.12804009998</v>
      </c>
      <c r="R58" s="71">
        <f>'[4]C7 Detalle composición'!N58</f>
        <v>0</v>
      </c>
    </row>
    <row r="59" spans="1:18" ht="11.25" customHeight="1" x14ac:dyDescent="0.2">
      <c r="A59" s="40" t="s">
        <v>151</v>
      </c>
      <c r="B59" s="40" t="s">
        <v>151</v>
      </c>
      <c r="C59" s="40" t="s">
        <v>190</v>
      </c>
      <c r="D59" s="250" t="s">
        <v>397</v>
      </c>
      <c r="E59" s="250"/>
      <c r="F59" s="250"/>
      <c r="G59" s="250"/>
      <c r="H59" s="89">
        <f>'[4]C7 Detalle composición'!I59</f>
        <v>8696107</v>
      </c>
      <c r="I59" s="89">
        <f>'[4]C7 Detalle composición'!J59</f>
        <v>0</v>
      </c>
      <c r="J59" s="89">
        <f>'[4]C7 Detalle composición'!K59</f>
        <v>8696107</v>
      </c>
      <c r="K59" s="103">
        <f>+'[5]C7 Detalle composición'!K58</f>
        <v>0</v>
      </c>
      <c r="L59" s="104">
        <f>+'[6]C7 Detalle composición'!K58-K59</f>
        <v>0</v>
      </c>
      <c r="M59" s="104">
        <f>+'[7]C7 Detalle composición'!K59-L59-K59</f>
        <v>0</v>
      </c>
      <c r="N59" s="104">
        <f>+'[8]C7 Detalle composición'!K59-K59-L59-M59</f>
        <v>0</v>
      </c>
      <c r="O59" s="104">
        <f>'C8 Detalle composición'!K61-SUM(K59:N59)</f>
        <v>0</v>
      </c>
      <c r="P59" s="104">
        <f t="shared" si="0"/>
        <v>0</v>
      </c>
      <c r="Q59" s="53">
        <f>'[4]C7 Detalle composición'!M59</f>
        <v>8696107</v>
      </c>
      <c r="R59" s="71">
        <f>'[4]C7 Detalle composición'!N59</f>
        <v>0</v>
      </c>
    </row>
    <row r="60" spans="1:18" ht="11.25" customHeight="1" x14ac:dyDescent="0.2">
      <c r="A60" s="40" t="s">
        <v>151</v>
      </c>
      <c r="B60" s="40" t="s">
        <v>151</v>
      </c>
      <c r="C60" s="40" t="s">
        <v>191</v>
      </c>
      <c r="D60" s="250" t="s">
        <v>408</v>
      </c>
      <c r="E60" s="250"/>
      <c r="F60" s="250"/>
      <c r="G60" s="250"/>
      <c r="H60" s="89">
        <f>'[4]C7 Detalle composición'!I60</f>
        <v>0</v>
      </c>
      <c r="I60" s="89">
        <f>'[4]C7 Detalle composición'!J60</f>
        <v>0</v>
      </c>
      <c r="J60" s="89">
        <f>'[4]C7 Detalle composición'!K60</f>
        <v>0</v>
      </c>
      <c r="K60" s="103">
        <f>+'[5]C7 Detalle composición'!K59</f>
        <v>134595.02257980002</v>
      </c>
      <c r="L60" s="104">
        <f>+'[6]C7 Detalle composición'!K59-K60</f>
        <v>103003.03087677996</v>
      </c>
      <c r="M60" s="104">
        <f>+'[7]C7 Detalle composición'!K60-L60-K60</f>
        <v>148581.72341265003</v>
      </c>
      <c r="N60" s="104">
        <f>+'[8]C7 Detalle composición'!K60-K60-L60-M60</f>
        <v>129732.68821808</v>
      </c>
      <c r="O60" s="104">
        <f>'C8 Detalle composición'!K62-SUM(K60:N60)</f>
        <v>-78713.798016089946</v>
      </c>
      <c r="P60" s="104">
        <f t="shared" si="0"/>
        <v>437198.66707122</v>
      </c>
      <c r="Q60" s="53">
        <f>'[4]C7 Detalle composición'!M60</f>
        <v>-541397.70280941995</v>
      </c>
      <c r="R60" s="71">
        <f>'[4]C7 Detalle composición'!N60</f>
        <v>0</v>
      </c>
    </row>
    <row r="61" spans="1:18" ht="11.25" customHeight="1" x14ac:dyDescent="0.2">
      <c r="A61" s="40" t="s">
        <v>151</v>
      </c>
      <c r="B61" s="40" t="s">
        <v>151</v>
      </c>
      <c r="C61" s="40" t="s">
        <v>192</v>
      </c>
      <c r="D61" s="250" t="s">
        <v>409</v>
      </c>
      <c r="E61" s="250"/>
      <c r="F61" s="250"/>
      <c r="G61" s="250"/>
      <c r="H61" s="89">
        <f>'[4]C7 Detalle composición'!I61</f>
        <v>29280097.362505</v>
      </c>
      <c r="I61" s="89">
        <f>'[4]C7 Detalle composición'!J61</f>
        <v>0</v>
      </c>
      <c r="J61" s="89">
        <f>'[4]C7 Detalle composición'!K61</f>
        <v>29280097.362505</v>
      </c>
      <c r="K61" s="103">
        <f>+'[5]C7 Detalle composición'!K60</f>
        <v>0</v>
      </c>
      <c r="L61" s="104">
        <f>+'[6]C7 Detalle composición'!K60-K61</f>
        <v>96344.8</v>
      </c>
      <c r="M61" s="104">
        <f>+'[7]C7 Detalle composición'!K61-L61-K61</f>
        <v>0</v>
      </c>
      <c r="N61" s="104">
        <f>+'[8]C7 Detalle composición'!K61-K61-L61-M61</f>
        <v>0</v>
      </c>
      <c r="O61" s="104">
        <f>'C8 Detalle composición'!K63-SUM(K61:N61)</f>
        <v>3808.5</v>
      </c>
      <c r="P61" s="104">
        <f t="shared" si="0"/>
        <v>100153.3</v>
      </c>
      <c r="Q61" s="53">
        <f>'[4]C7 Detalle composición'!M61</f>
        <v>29183752.562504999</v>
      </c>
      <c r="R61" s="71">
        <f>'[4]C7 Detalle composición'!N61</f>
        <v>0.32904535393852741</v>
      </c>
    </row>
    <row r="62" spans="1:18" x14ac:dyDescent="0.2">
      <c r="A62" s="40"/>
      <c r="B62" s="40"/>
      <c r="C62" s="40"/>
      <c r="D62" s="40"/>
      <c r="H62" s="86"/>
      <c r="I62" s="86"/>
      <c r="J62" s="86"/>
      <c r="K62" s="97"/>
      <c r="L62" s="98"/>
      <c r="M62" s="98"/>
      <c r="N62" s="98"/>
      <c r="O62" s="98">
        <f>'C8 Detalle composición'!K64-SUM(K62:N62)</f>
        <v>0</v>
      </c>
      <c r="P62" s="98">
        <f t="shared" si="0"/>
        <v>0</v>
      </c>
      <c r="Q62" s="52"/>
      <c r="R62" s="70"/>
    </row>
    <row r="63" spans="1:18" x14ac:dyDescent="0.2">
      <c r="A63" s="279" t="s">
        <v>193</v>
      </c>
      <c r="B63" s="280"/>
      <c r="C63" s="280"/>
      <c r="D63" s="280"/>
      <c r="E63" s="280"/>
      <c r="F63" s="280"/>
      <c r="G63" s="280"/>
      <c r="H63" s="87">
        <f>'[4]C7 Detalle composición'!I63</f>
        <v>4031689.8533089999</v>
      </c>
      <c r="I63" s="87">
        <f>'[4]C7 Detalle composición'!J63</f>
        <v>0</v>
      </c>
      <c r="J63" s="87">
        <f>'[4]C7 Detalle composición'!K63</f>
        <v>4031689.8533089999</v>
      </c>
      <c r="K63" s="99">
        <f>+'[5]C7 Detalle composición'!K62</f>
        <v>284236.24693363998</v>
      </c>
      <c r="L63" s="100">
        <f>+'[6]C7 Detalle composición'!K62-K63</f>
        <v>287517.96846400003</v>
      </c>
      <c r="M63" s="100">
        <f>+'[7]C7 Detalle composición'!K63-L63-K63</f>
        <v>285305.46976700006</v>
      </c>
      <c r="N63" s="100">
        <f>+'[8]C7 Detalle composición'!K63-K63-L63-M63</f>
        <v>290935.0199379999</v>
      </c>
      <c r="O63" s="100">
        <f>'C8 Detalle composición'!K65-SUM(K63:N63)</f>
        <v>535561.05955185997</v>
      </c>
      <c r="P63" s="100">
        <f t="shared" si="0"/>
        <v>1683555.7646544999</v>
      </c>
      <c r="Q63" s="37">
        <f>'[4]C7 Detalle composición'!M63</f>
        <v>2883695.1482063597</v>
      </c>
      <c r="R63" s="67">
        <f>'[4]C7 Detalle composición'!N63</f>
        <v>28.474281179154342</v>
      </c>
    </row>
    <row r="64" spans="1:18" x14ac:dyDescent="0.2">
      <c r="A64" s="43" t="s">
        <v>151</v>
      </c>
      <c r="B64" s="43" t="s">
        <v>151</v>
      </c>
      <c r="C64" s="43" t="s">
        <v>151</v>
      </c>
      <c r="D64" s="243" t="s">
        <v>157</v>
      </c>
      <c r="E64" s="243"/>
      <c r="F64" s="243" t="s">
        <v>72</v>
      </c>
      <c r="G64" s="243"/>
      <c r="H64" s="90">
        <f>'[4]C7 Detalle composición'!I64</f>
        <v>3941689.8533089999</v>
      </c>
      <c r="I64" s="90">
        <f>'[4]C7 Detalle composición'!J64</f>
        <v>0</v>
      </c>
      <c r="J64" s="90">
        <f>'[4]C7 Detalle composición'!K64</f>
        <v>3941689.8533089999</v>
      </c>
      <c r="K64" s="105">
        <f>+'[5]C7 Detalle composición'!K63</f>
        <v>274486.24222064001</v>
      </c>
      <c r="L64" s="106">
        <f>+'[6]C7 Detalle composición'!K63-K64</f>
        <v>282998.66327900003</v>
      </c>
      <c r="M64" s="106">
        <f>+'[7]C7 Detalle composición'!K64-L64-K64</f>
        <v>278556.91070200008</v>
      </c>
      <c r="N64" s="106">
        <f>+'[8]C7 Detalle composición'!K64-K64-L64-M64</f>
        <v>283342.54716099991</v>
      </c>
      <c r="O64" s="106">
        <f>'C8 Detalle composición'!K66-SUM(K64:N64)</f>
        <v>494203.59869403997</v>
      </c>
      <c r="P64" s="106">
        <f t="shared" si="0"/>
        <v>1613587.9620566799</v>
      </c>
      <c r="Q64" s="74">
        <f>'[4]C7 Detalle composición'!M64</f>
        <v>2822305.4899463598</v>
      </c>
      <c r="R64" s="75">
        <f>'[4]C7 Detalle composición'!N64</f>
        <v>28.398590579695927</v>
      </c>
    </row>
    <row r="65" spans="1:18" x14ac:dyDescent="0.2">
      <c r="A65" s="43" t="s">
        <v>151</v>
      </c>
      <c r="B65" s="43" t="s">
        <v>151</v>
      </c>
      <c r="C65" s="43" t="s">
        <v>151</v>
      </c>
      <c r="D65" s="243" t="s">
        <v>163</v>
      </c>
      <c r="E65" s="243"/>
      <c r="F65" s="243" t="s">
        <v>285</v>
      </c>
      <c r="G65" s="243"/>
      <c r="H65" s="90">
        <f>'[4]C7 Detalle composición'!I65</f>
        <v>90000</v>
      </c>
      <c r="I65" s="90">
        <f>'[4]C7 Detalle composición'!J65</f>
        <v>0</v>
      </c>
      <c r="J65" s="90">
        <f>'[4]C7 Detalle composición'!K65</f>
        <v>90000</v>
      </c>
      <c r="K65" s="105">
        <f>+'[5]C7 Detalle composición'!K64</f>
        <v>9750.0047130000003</v>
      </c>
      <c r="L65" s="106">
        <f>+'[6]C7 Detalle composición'!K64-K65</f>
        <v>4519.3051849999993</v>
      </c>
      <c r="M65" s="106">
        <f>+'[7]C7 Detalle composición'!K65-L65-K65</f>
        <v>6748.5590650000031</v>
      </c>
      <c r="N65" s="106">
        <f>+'[8]C7 Detalle composición'!K65-K65-L65-M65</f>
        <v>7592.472776999999</v>
      </c>
      <c r="O65" s="106">
        <f>'C8 Detalle composición'!K67-SUM(K65:N65)</f>
        <v>41357.460857819999</v>
      </c>
      <c r="P65" s="106">
        <f t="shared" si="0"/>
        <v>69967.802597820002</v>
      </c>
      <c r="Q65" s="74">
        <f>'[4]C7 Detalle composición'!M65</f>
        <v>61389.658259999997</v>
      </c>
      <c r="R65" s="75">
        <f>'[4]C7 Detalle composición'!N65</f>
        <v>31.7892686</v>
      </c>
    </row>
    <row r="66" spans="1:18" x14ac:dyDescent="0.2">
      <c r="A66" s="43"/>
      <c r="B66" s="43"/>
      <c r="C66" s="43"/>
      <c r="D66" s="43"/>
      <c r="E66" s="43"/>
      <c r="F66" s="43"/>
      <c r="G66" s="43"/>
      <c r="H66" s="88"/>
      <c r="I66" s="88"/>
      <c r="J66" s="88"/>
      <c r="K66" s="101"/>
      <c r="L66" s="102"/>
      <c r="M66" s="102"/>
      <c r="N66" s="102"/>
      <c r="O66" s="102">
        <f>'C8 Detalle composición'!K68-SUM(K66:N66)</f>
        <v>0</v>
      </c>
      <c r="P66" s="102">
        <f t="shared" si="0"/>
        <v>0</v>
      </c>
      <c r="Q66" s="72"/>
      <c r="R66" s="73"/>
    </row>
    <row r="67" spans="1:18" x14ac:dyDescent="0.2">
      <c r="A67" s="279" t="s">
        <v>194</v>
      </c>
      <c r="B67" s="280"/>
      <c r="C67" s="280"/>
      <c r="D67" s="280"/>
      <c r="E67" s="280"/>
      <c r="F67" s="280"/>
      <c r="G67" s="280"/>
      <c r="H67" s="87">
        <f>'[4]C7 Detalle composición'!I67</f>
        <v>18119471.887410998</v>
      </c>
      <c r="I67" s="87">
        <f>'[4]C7 Detalle composición'!J67</f>
        <v>0</v>
      </c>
      <c r="J67" s="87">
        <f>'[4]C7 Detalle composición'!K67</f>
        <v>18119471.887410998</v>
      </c>
      <c r="K67" s="99">
        <f>+'[5]C7 Detalle composición'!K66</f>
        <v>1699919.6457110033</v>
      </c>
      <c r="L67" s="100">
        <f>+'[6]C7 Detalle composición'!K66-K67</f>
        <v>1271616.0629636254</v>
      </c>
      <c r="M67" s="100">
        <f>+'[7]C7 Detalle composición'!K67-L67-K67</f>
        <v>1976006.8479827526</v>
      </c>
      <c r="N67" s="100">
        <f>+'[8]C7 Detalle composición'!K67-K67-L67-M67</f>
        <v>1522259.0701851086</v>
      </c>
      <c r="O67" s="100">
        <f>'C8 Detalle composición'!K69-SUM(K67:N67)</f>
        <v>1583851.7091645831</v>
      </c>
      <c r="P67" s="100">
        <f t="shared" si="0"/>
        <v>8053653.3360070726</v>
      </c>
      <c r="Q67" s="37">
        <f>'[4]C7 Detalle composición'!M67</f>
        <v>10623936.44927327</v>
      </c>
      <c r="R67" s="67">
        <f>'[4]C7 Detalle composición'!N67</f>
        <v>41.367295276113751</v>
      </c>
    </row>
    <row r="68" spans="1:18" s="44" customFormat="1" x14ac:dyDescent="0.2">
      <c r="A68" s="43" t="s">
        <v>151</v>
      </c>
      <c r="B68" s="43" t="s">
        <v>151</v>
      </c>
      <c r="C68" s="43" t="s">
        <v>151</v>
      </c>
      <c r="D68" s="243" t="s">
        <v>163</v>
      </c>
      <c r="E68" s="243"/>
      <c r="F68" s="243" t="s">
        <v>286</v>
      </c>
      <c r="G68" s="243"/>
      <c r="H68" s="90">
        <f>'[4]C7 Detalle composición'!I68</f>
        <v>1332930</v>
      </c>
      <c r="I68" s="90">
        <f>'[4]C7 Detalle composición'!J68</f>
        <v>0</v>
      </c>
      <c r="J68" s="90">
        <f>'[4]C7 Detalle composición'!K68</f>
        <v>1332930</v>
      </c>
      <c r="K68" s="105">
        <f>+'[5]C7 Detalle composición'!K67</f>
        <v>9603.6565699999992</v>
      </c>
      <c r="L68" s="106">
        <f>+'[6]C7 Detalle composición'!K67-K68</f>
        <v>2661.2061750000012</v>
      </c>
      <c r="M68" s="106">
        <f>+'[7]C7 Detalle composición'!K68-L68-K68</f>
        <v>-282.18220199999996</v>
      </c>
      <c r="N68" s="106">
        <f>+'[8]C7 Detalle composición'!K68-K68-L68-M68</f>
        <v>0</v>
      </c>
      <c r="O68" s="106">
        <f>'C8 Detalle composición'!K70-SUM(K68:N68)</f>
        <v>28073.678781999995</v>
      </c>
      <c r="P68" s="106">
        <f t="shared" si="0"/>
        <v>40056.359324999998</v>
      </c>
      <c r="Q68" s="74">
        <f>'[4]C7 Detalle composición'!M68</f>
        <v>1317362.692973</v>
      </c>
      <c r="R68" s="75">
        <f>'[4]C7 Detalle composición'!N68</f>
        <v>1.1679013171734449</v>
      </c>
    </row>
    <row r="69" spans="1:18" s="44" customFormat="1" x14ac:dyDescent="0.2">
      <c r="A69" s="43" t="s">
        <v>151</v>
      </c>
      <c r="B69" s="43" t="s">
        <v>151</v>
      </c>
      <c r="C69" s="43" t="s">
        <v>151</v>
      </c>
      <c r="D69" s="243" t="s">
        <v>164</v>
      </c>
      <c r="E69" s="243"/>
      <c r="F69" s="243" t="s">
        <v>287</v>
      </c>
      <c r="G69" s="243"/>
      <c r="H69" s="89">
        <f>'[4]C7 Detalle composición'!I69</f>
        <v>75345.16</v>
      </c>
      <c r="I69" s="89">
        <f>'[4]C7 Detalle composición'!J69</f>
        <v>0</v>
      </c>
      <c r="J69" s="89">
        <f>'[4]C7 Detalle composición'!K69</f>
        <v>75345.16</v>
      </c>
      <c r="K69" s="103">
        <f>+'[5]C7 Detalle composición'!K68</f>
        <v>0</v>
      </c>
      <c r="L69" s="104">
        <f>+'[6]C7 Detalle composición'!K68-K69</f>
        <v>0</v>
      </c>
      <c r="M69" s="104">
        <f>+'[7]C7 Detalle composición'!K69-L69-K69</f>
        <v>0</v>
      </c>
      <c r="N69" s="104">
        <f>+'[8]C7 Detalle composición'!K69-K69-L69-M69</f>
        <v>8981.4678820000008</v>
      </c>
      <c r="O69" s="104">
        <f>'C8 Detalle composición'!K71-SUM(K69:N69)</f>
        <v>77023.394058999998</v>
      </c>
      <c r="P69" s="104">
        <f t="shared" si="0"/>
        <v>86004.861940999996</v>
      </c>
      <c r="Q69" s="53">
        <f>'[4]C7 Detalle composición'!M69</f>
        <v>0</v>
      </c>
      <c r="R69" s="71">
        <f>'[4]C7 Detalle composición'!N69</f>
        <v>100</v>
      </c>
    </row>
    <row r="70" spans="1:18" s="44" customFormat="1" x14ac:dyDescent="0.2">
      <c r="A70" s="43" t="s">
        <v>151</v>
      </c>
      <c r="B70" s="43" t="s">
        <v>151</v>
      </c>
      <c r="C70" s="43" t="s">
        <v>151</v>
      </c>
      <c r="D70" s="243" t="s">
        <v>168</v>
      </c>
      <c r="E70" s="243"/>
      <c r="F70" s="243" t="s">
        <v>288</v>
      </c>
      <c r="G70" s="243"/>
      <c r="H70" s="89">
        <f>'[4]C7 Detalle composición'!I70</f>
        <v>1185286.199304</v>
      </c>
      <c r="I70" s="89">
        <f>'[4]C7 Detalle composición'!J70</f>
        <v>0</v>
      </c>
      <c r="J70" s="89">
        <f>'[4]C7 Detalle composición'!K70</f>
        <v>1185286.199304</v>
      </c>
      <c r="K70" s="103">
        <f>+'[5]C7 Detalle composición'!K69</f>
        <v>113152.43865088001</v>
      </c>
      <c r="L70" s="104">
        <f>+'[6]C7 Detalle composición'!K69-K70</f>
        <v>96988.092822869978</v>
      </c>
      <c r="M70" s="104">
        <f>+'[7]C7 Detalle composición'!K70-L70-K70</f>
        <v>81691.356647130015</v>
      </c>
      <c r="N70" s="104">
        <f>+'[8]C7 Detalle composición'!K70-K70-L70-M70</f>
        <v>72603.496684740006</v>
      </c>
      <c r="O70" s="104">
        <f>'C8 Detalle composición'!K72-SUM(K70:N70)</f>
        <v>280216.37112961995</v>
      </c>
      <c r="P70" s="104">
        <f t="shared" si="0"/>
        <v>644651.75593523995</v>
      </c>
      <c r="Q70" s="53">
        <f>'[4]C7 Detalle composición'!M70</f>
        <v>572489.71755703003</v>
      </c>
      <c r="R70" s="71">
        <f>'[4]C7 Detalle composición'!N70</f>
        <v>51.700296696848746</v>
      </c>
    </row>
    <row r="71" spans="1:18" s="44" customFormat="1" x14ac:dyDescent="0.2">
      <c r="A71" s="43" t="s">
        <v>151</v>
      </c>
      <c r="B71" s="43" t="s">
        <v>151</v>
      </c>
      <c r="C71" s="43" t="s">
        <v>151</v>
      </c>
      <c r="D71" s="243" t="s">
        <v>160</v>
      </c>
      <c r="E71" s="243"/>
      <c r="F71" s="243" t="s">
        <v>412</v>
      </c>
      <c r="G71" s="243"/>
      <c r="H71" s="89">
        <f>'[4]C7 Detalle composición'!I71</f>
        <v>5943</v>
      </c>
      <c r="I71" s="89">
        <f>'[4]C7 Detalle composición'!J71</f>
        <v>0</v>
      </c>
      <c r="J71" s="89">
        <f>'[4]C7 Detalle composición'!K71</f>
        <v>5943</v>
      </c>
      <c r="K71" s="103">
        <f>+'[5]C7 Detalle composición'!K70</f>
        <v>533.34337000000005</v>
      </c>
      <c r="L71" s="104">
        <f>+'[6]C7 Detalle composición'!K70-K71</f>
        <v>4941.1930040000007</v>
      </c>
      <c r="M71" s="104">
        <f>+'[7]C7 Detalle composición'!K71-L71-K71</f>
        <v>11330.733319999998</v>
      </c>
      <c r="N71" s="104">
        <f>+'[8]C7 Detalle composición'!K71-K71-L71-M71</f>
        <v>399.86175500000354</v>
      </c>
      <c r="O71" s="104">
        <f>'C8 Detalle composición'!K73-SUM(K71:N71)</f>
        <v>-13709.161480890001</v>
      </c>
      <c r="P71" s="104">
        <f t="shared" si="0"/>
        <v>3495.9699681099992</v>
      </c>
      <c r="Q71" s="53">
        <f>'[4]C7 Detalle composición'!M71</f>
        <v>-11801.575026999999</v>
      </c>
      <c r="R71" s="71">
        <f>'[4]C7 Detalle composición'!N71</f>
        <v>298.57942162207638</v>
      </c>
    </row>
    <row r="72" spans="1:18" s="44" customFormat="1" x14ac:dyDescent="0.2">
      <c r="A72" s="43" t="s">
        <v>151</v>
      </c>
      <c r="B72" s="43" t="s">
        <v>151</v>
      </c>
      <c r="C72" s="43" t="s">
        <v>151</v>
      </c>
      <c r="D72" s="243" t="s">
        <v>195</v>
      </c>
      <c r="E72" s="243"/>
      <c r="F72" s="243" t="s">
        <v>289</v>
      </c>
      <c r="G72" s="243"/>
      <c r="H72" s="89">
        <f>'[4]C7 Detalle composición'!I72</f>
        <v>37321.851000000002</v>
      </c>
      <c r="I72" s="89">
        <f>'[4]C7 Detalle composición'!J72</f>
        <v>0</v>
      </c>
      <c r="J72" s="89">
        <f>'[4]C7 Detalle composición'!K72</f>
        <v>37321.851000000002</v>
      </c>
      <c r="K72" s="103">
        <f>+'[5]C7 Detalle composición'!K71</f>
        <v>2650.3122080799999</v>
      </c>
      <c r="L72" s="104">
        <f>+'[6]C7 Detalle composición'!K71-K72</f>
        <v>2068.8035449800004</v>
      </c>
      <c r="M72" s="104">
        <f>+'[7]C7 Detalle composición'!K72-L72-K72</f>
        <v>3288.71131087</v>
      </c>
      <c r="N72" s="104">
        <f>+'[8]C7 Detalle composición'!K72-K72-L72-M72</f>
        <v>2574.7736135999999</v>
      </c>
      <c r="O72" s="104">
        <f>'C8 Detalle composición'!K74-SUM(K72:N72)</f>
        <v>2879.0747330100003</v>
      </c>
      <c r="P72" s="104">
        <f t="shared" si="0"/>
        <v>13461.675410540001</v>
      </c>
      <c r="Q72" s="53">
        <f>'[4]C7 Detalle composición'!M72</f>
        <v>25021.97090747</v>
      </c>
      <c r="R72" s="71">
        <f>'[4]C7 Detalle composición'!N72</f>
        <v>32.956243495345397</v>
      </c>
    </row>
    <row r="73" spans="1:18" s="44" customFormat="1" x14ac:dyDescent="0.2">
      <c r="A73" s="43" t="s">
        <v>151</v>
      </c>
      <c r="B73" s="43" t="s">
        <v>151</v>
      </c>
      <c r="C73" s="43" t="s">
        <v>151</v>
      </c>
      <c r="D73" s="243" t="s">
        <v>169</v>
      </c>
      <c r="E73" s="243"/>
      <c r="F73" s="243" t="s">
        <v>290</v>
      </c>
      <c r="G73" s="243"/>
      <c r="H73" s="89">
        <f>'[4]C7 Detalle composición'!I73</f>
        <v>527584.13517000002</v>
      </c>
      <c r="I73" s="89">
        <f>'[4]C7 Detalle composición'!J73</f>
        <v>0</v>
      </c>
      <c r="J73" s="89">
        <f>'[4]C7 Detalle composición'!K73</f>
        <v>527584.13517000002</v>
      </c>
      <c r="K73" s="103">
        <f>+'[5]C7 Detalle composición'!K72</f>
        <v>55617.032565089998</v>
      </c>
      <c r="L73" s="104">
        <f>+'[6]C7 Detalle composición'!K72-K73</f>
        <v>64385.993746430009</v>
      </c>
      <c r="M73" s="104">
        <f>+'[7]C7 Detalle composición'!K73-L73-K73</f>
        <v>46988.536035170015</v>
      </c>
      <c r="N73" s="104">
        <f>+'[8]C7 Detalle composición'!K73-K73-L73-M73</f>
        <v>43871.838522249986</v>
      </c>
      <c r="O73" s="104">
        <f>'C8 Detalle composición'!K75-SUM(K73:N73)</f>
        <v>92321.544140679995</v>
      </c>
      <c r="P73" s="104">
        <f t="shared" si="0"/>
        <v>303184.94500961999</v>
      </c>
      <c r="Q73" s="53">
        <f>'[4]C7 Detalle composición'!M73</f>
        <v>271135.2966453</v>
      </c>
      <c r="R73" s="71">
        <f>'[4]C7 Detalle composición'!N73</f>
        <v>48.608140660269513</v>
      </c>
    </row>
    <row r="74" spans="1:18" s="44" customFormat="1" x14ac:dyDescent="0.2">
      <c r="A74" s="43" t="s">
        <v>151</v>
      </c>
      <c r="B74" s="43" t="s">
        <v>151</v>
      </c>
      <c r="C74" s="43" t="s">
        <v>151</v>
      </c>
      <c r="D74" s="243" t="s">
        <v>170</v>
      </c>
      <c r="E74" s="243"/>
      <c r="F74" s="243" t="s">
        <v>291</v>
      </c>
      <c r="G74" s="243"/>
      <c r="H74" s="89">
        <f>'[4]C7 Detalle composición'!I74</f>
        <v>173601</v>
      </c>
      <c r="I74" s="89">
        <f>'[4]C7 Detalle composición'!J74</f>
        <v>0</v>
      </c>
      <c r="J74" s="89">
        <f>'[4]C7 Detalle composición'!K74</f>
        <v>173601</v>
      </c>
      <c r="K74" s="103">
        <f>+'[5]C7 Detalle composición'!K73</f>
        <v>28989.04805619</v>
      </c>
      <c r="L74" s="104">
        <f>+'[6]C7 Detalle composición'!K73-K74</f>
        <v>12567.663716470004</v>
      </c>
      <c r="M74" s="104">
        <f>+'[7]C7 Detalle composición'!K74-L74-K74</f>
        <v>30310.306110419991</v>
      </c>
      <c r="N74" s="104">
        <f>+'[8]C7 Detalle composición'!K74-K74-L74-M74</f>
        <v>14721.261490209985</v>
      </c>
      <c r="O74" s="104">
        <f>'C8 Detalle composición'!K76-SUM(K74:N74)</f>
        <v>12726.60961171001</v>
      </c>
      <c r="P74" s="104">
        <f t="shared" si="0"/>
        <v>99314.888984999998</v>
      </c>
      <c r="Q74" s="53">
        <f>'[4]C7 Detalle composición'!M74</f>
        <v>70765.652804049998</v>
      </c>
      <c r="R74" s="71">
        <f>'[4]C7 Detalle composición'!N74</f>
        <v>59.236609925029235</v>
      </c>
    </row>
    <row r="75" spans="1:18" s="44" customFormat="1" hidden="1" x14ac:dyDescent="0.2">
      <c r="A75" s="43" t="s">
        <v>151</v>
      </c>
      <c r="B75" s="43" t="s">
        <v>151</v>
      </c>
      <c r="C75" s="43" t="s">
        <v>151</v>
      </c>
      <c r="D75" s="243" t="s">
        <v>171</v>
      </c>
      <c r="E75" s="243"/>
      <c r="F75" s="243" t="s">
        <v>413</v>
      </c>
      <c r="G75" s="243"/>
      <c r="H75" s="89">
        <f>'[4]C7 Detalle composición'!I75</f>
        <v>0</v>
      </c>
      <c r="I75" s="89">
        <f>'[4]C7 Detalle composición'!J75</f>
        <v>0</v>
      </c>
      <c r="J75" s="89">
        <f>'[4]C7 Detalle composición'!K75</f>
        <v>0</v>
      </c>
      <c r="K75" s="103">
        <f>+'[5]C7 Detalle composición'!K74</f>
        <v>3.3500000000000002E-8</v>
      </c>
      <c r="L75" s="104">
        <f>+'[6]C7 Detalle composición'!K74-K75</f>
        <v>-3.3499999999966505E-8</v>
      </c>
      <c r="M75" s="104">
        <f>+'[7]C7 Detalle composición'!K75-L75-K75</f>
        <v>-3.3497506085947409E-20</v>
      </c>
      <c r="N75" s="104">
        <f>+'[8]C7 Detalle composición'!K75-K75-L75-M75</f>
        <v>0</v>
      </c>
      <c r="O75" s="104">
        <f>'C8 Detalle composición'!K77-SUM(K75:N75)</f>
        <v>0</v>
      </c>
      <c r="P75" s="104">
        <f t="shared" si="0"/>
        <v>0</v>
      </c>
      <c r="Q75" s="53">
        <f>'[4]C7 Detalle composición'!M75</f>
        <v>0</v>
      </c>
      <c r="R75" s="71">
        <f>'[4]C7 Detalle composición'!N75</f>
        <v>0</v>
      </c>
    </row>
    <row r="76" spans="1:18" s="44" customFormat="1" x14ac:dyDescent="0.2">
      <c r="A76" s="43" t="s">
        <v>151</v>
      </c>
      <c r="B76" s="43" t="s">
        <v>151</v>
      </c>
      <c r="C76" s="43" t="s">
        <v>151</v>
      </c>
      <c r="D76" s="243" t="s">
        <v>173</v>
      </c>
      <c r="E76" s="243"/>
      <c r="F76" s="243" t="s">
        <v>414</v>
      </c>
      <c r="G76" s="243"/>
      <c r="H76" s="89">
        <f>'[4]C7 Detalle composición'!I76</f>
        <v>498459</v>
      </c>
      <c r="I76" s="89">
        <f>'[4]C7 Detalle composición'!J76</f>
        <v>0</v>
      </c>
      <c r="J76" s="89">
        <f>'[4]C7 Detalle composición'!K76</f>
        <v>498459</v>
      </c>
      <c r="K76" s="103">
        <f>+'[5]C7 Detalle composición'!K75</f>
        <v>29333.862188859999</v>
      </c>
      <c r="L76" s="104">
        <f>+'[6]C7 Detalle composición'!K75-K76</f>
        <v>37134.433170620003</v>
      </c>
      <c r="M76" s="104">
        <f>+'[7]C7 Detalle composición'!K76-L76-K76</f>
        <v>46195.42067593</v>
      </c>
      <c r="N76" s="104">
        <f>+'[8]C7 Detalle composición'!K76-K76-L76-M76</f>
        <v>41876.779805049999</v>
      </c>
      <c r="O76" s="104">
        <f>'C8 Detalle composición'!K78-SUM(K76:N76)</f>
        <v>81522.984406960022</v>
      </c>
      <c r="P76" s="104">
        <f t="shared" si="0"/>
        <v>236063.48024742003</v>
      </c>
      <c r="Q76" s="53">
        <f>'[4]C7 Detalle composición'!M76</f>
        <v>298588.98465441004</v>
      </c>
      <c r="R76" s="71">
        <f>'[4]C7 Detalle composición'!N76</f>
        <v>40.097583822458816</v>
      </c>
    </row>
    <row r="77" spans="1:18" s="44" customFormat="1" x14ac:dyDescent="0.2">
      <c r="A77" s="43" t="s">
        <v>151</v>
      </c>
      <c r="B77" s="43" t="s">
        <v>151</v>
      </c>
      <c r="C77" s="43" t="s">
        <v>151</v>
      </c>
      <c r="D77" s="243" t="s">
        <v>196</v>
      </c>
      <c r="E77" s="243"/>
      <c r="F77" s="243" t="s">
        <v>475</v>
      </c>
      <c r="G77" s="243"/>
      <c r="H77" s="89">
        <f>'[4]C7 Detalle composición'!I77</f>
        <v>3119350.2880000002</v>
      </c>
      <c r="I77" s="89">
        <f>'[4]C7 Detalle composición'!J77</f>
        <v>0</v>
      </c>
      <c r="J77" s="89">
        <f>'[4]C7 Detalle composición'!K77</f>
        <v>3119350.2880000002</v>
      </c>
      <c r="K77" s="103">
        <f>+'[5]C7 Detalle composición'!K76</f>
        <v>535672.48232489999</v>
      </c>
      <c r="L77" s="104">
        <f>+'[6]C7 Detalle composición'!K76-K77</f>
        <v>182093.71593100007</v>
      </c>
      <c r="M77" s="104">
        <f>+'[7]C7 Detalle composición'!K77-L77-K77</f>
        <v>238668.74296549999</v>
      </c>
      <c r="N77" s="104">
        <f>+'[8]C7 Detalle composición'!K77-K77-L77-M77</f>
        <v>177603.47387399978</v>
      </c>
      <c r="O77" s="104">
        <f>'C8 Detalle composición'!K79-SUM(K77:N77)</f>
        <v>241961.75305150007</v>
      </c>
      <c r="P77" s="104">
        <f t="shared" ref="P77:P139" si="1">SUM(K77:O77)</f>
        <v>1376000.1681468999</v>
      </c>
      <c r="Q77" s="53">
        <f>'[4]C7 Detalle composición'!M77</f>
        <v>1985311.8729046003</v>
      </c>
      <c r="R77" s="71">
        <f>'[4]C7 Detalle composición'!N77</f>
        <v>36.35495569247206</v>
      </c>
    </row>
    <row r="78" spans="1:18" s="44" customFormat="1" x14ac:dyDescent="0.2">
      <c r="A78" s="43" t="s">
        <v>151</v>
      </c>
      <c r="B78" s="43" t="s">
        <v>151</v>
      </c>
      <c r="C78" s="43" t="s">
        <v>151</v>
      </c>
      <c r="D78" s="243" t="s">
        <v>197</v>
      </c>
      <c r="E78" s="243"/>
      <c r="F78" s="243" t="s">
        <v>66</v>
      </c>
      <c r="G78" s="243"/>
      <c r="H78" s="89">
        <f>'[4]C7 Detalle composición'!I78</f>
        <v>2349287.864112</v>
      </c>
      <c r="I78" s="89">
        <f>'[4]C7 Detalle composición'!J78</f>
        <v>0</v>
      </c>
      <c r="J78" s="89">
        <f>'[4]C7 Detalle composición'!K78</f>
        <v>2349287.864112</v>
      </c>
      <c r="K78" s="103">
        <f>+'[5]C7 Detalle composición'!K77</f>
        <v>166985.89136508</v>
      </c>
      <c r="L78" s="104">
        <f>+'[6]C7 Detalle composición'!K77-K78</f>
        <v>198500.00000000003</v>
      </c>
      <c r="M78" s="104">
        <f>+'[7]C7 Detalle composición'!K78-L78-K78</f>
        <v>717423.46184896992</v>
      </c>
      <c r="N78" s="104">
        <f>+'[8]C7 Detalle composición'!K78-K78-L78-M78</f>
        <v>503307.34886664001</v>
      </c>
      <c r="O78" s="104">
        <f>'C8 Detalle composición'!K80-SUM(K78:N78)</f>
        <v>-360361.24903796986</v>
      </c>
      <c r="P78" s="104">
        <f t="shared" si="1"/>
        <v>1225855.45304272</v>
      </c>
      <c r="Q78" s="53">
        <f>'[4]C7 Detalle composición'!M78</f>
        <v>561571.16203131014</v>
      </c>
      <c r="R78" s="71">
        <f>'[4]C7 Detalle composición'!N78</f>
        <v>76.09611105518664</v>
      </c>
    </row>
    <row r="79" spans="1:18" s="44" customFormat="1" x14ac:dyDescent="0.2">
      <c r="A79" s="43" t="s">
        <v>151</v>
      </c>
      <c r="B79" s="43" t="s">
        <v>151</v>
      </c>
      <c r="C79" s="43" t="s">
        <v>151</v>
      </c>
      <c r="D79" s="243" t="s">
        <v>198</v>
      </c>
      <c r="E79" s="243"/>
      <c r="F79" s="243" t="s">
        <v>415</v>
      </c>
      <c r="G79" s="243"/>
      <c r="H79" s="89">
        <f>'[4]C7 Detalle composición'!I79</f>
        <v>43768.1</v>
      </c>
      <c r="I79" s="89">
        <f>'[4]C7 Detalle composición'!J79</f>
        <v>0</v>
      </c>
      <c r="J79" s="89">
        <f>'[4]C7 Detalle composición'!K79</f>
        <v>43768.1</v>
      </c>
      <c r="K79" s="103">
        <f>+'[5]C7 Detalle composición'!K78</f>
        <v>2501.8058689999998</v>
      </c>
      <c r="L79" s="104">
        <f>+'[6]C7 Detalle composición'!K78-K79</f>
        <v>677.3264320000003</v>
      </c>
      <c r="M79" s="104">
        <f>+'[7]C7 Detalle composición'!K79-L79-K79</f>
        <v>34107.542784000005</v>
      </c>
      <c r="N79" s="104">
        <f>+'[8]C7 Detalle composición'!K79-K79-L79-M79</f>
        <v>2748.8258509999869</v>
      </c>
      <c r="O79" s="104">
        <f>'C8 Detalle composición'!K81-SUM(K79:N79)</f>
        <v>40.470153700007359</v>
      </c>
      <c r="P79" s="104">
        <f t="shared" si="1"/>
        <v>40075.971089699997</v>
      </c>
      <c r="Q79" s="53">
        <f>'[4]C7 Detalle composición'!M79</f>
        <v>3384.0574449999986</v>
      </c>
      <c r="R79" s="71">
        <f>'[4]C7 Detalle composición'!N79</f>
        <v>92.268210306136211</v>
      </c>
    </row>
    <row r="80" spans="1:18" s="44" customFormat="1" x14ac:dyDescent="0.2">
      <c r="A80" s="43" t="s">
        <v>151</v>
      </c>
      <c r="B80" s="43" t="s">
        <v>151</v>
      </c>
      <c r="C80" s="43" t="s">
        <v>151</v>
      </c>
      <c r="D80" s="243" t="s">
        <v>199</v>
      </c>
      <c r="E80" s="243"/>
      <c r="F80" s="243" t="s">
        <v>416</v>
      </c>
      <c r="G80" s="243"/>
      <c r="H80" s="89">
        <f>'[4]C7 Detalle composición'!I80</f>
        <v>33480.400000000001</v>
      </c>
      <c r="I80" s="89">
        <f>'[4]C7 Detalle composición'!J80</f>
        <v>0</v>
      </c>
      <c r="J80" s="89">
        <f>'[4]C7 Detalle composición'!K80</f>
        <v>33480.400000000001</v>
      </c>
      <c r="K80" s="103">
        <f>+'[5]C7 Detalle composición'!K79</f>
        <v>7571.8004721800007</v>
      </c>
      <c r="L80" s="104">
        <f>+'[6]C7 Detalle composición'!K79-K80</f>
        <v>7005.7076070000003</v>
      </c>
      <c r="M80" s="104">
        <f>+'[7]C7 Detalle composición'!K80-L80-K80</f>
        <v>882.62464199999886</v>
      </c>
      <c r="N80" s="104">
        <f>+'[8]C7 Detalle composición'!K80-K80-L80-M80</f>
        <v>682.72588800000085</v>
      </c>
      <c r="O80" s="104">
        <f>'C8 Detalle composición'!K82-SUM(K80:N80)</f>
        <v>40.111150909999196</v>
      </c>
      <c r="P80" s="104">
        <f t="shared" si="1"/>
        <v>16182.96976009</v>
      </c>
      <c r="Q80" s="53">
        <f>'[4]C7 Detalle composición'!M80</f>
        <v>17337.484053820001</v>
      </c>
      <c r="R80" s="71">
        <f>'[4]C7 Detalle composición'!N80</f>
        <v>48.216018763754313</v>
      </c>
    </row>
    <row r="81" spans="1:18" s="44" customFormat="1" x14ac:dyDescent="0.2">
      <c r="A81" s="43" t="s">
        <v>151</v>
      </c>
      <c r="B81" s="43" t="s">
        <v>151</v>
      </c>
      <c r="C81" s="43" t="s">
        <v>151</v>
      </c>
      <c r="D81" s="243" t="s">
        <v>200</v>
      </c>
      <c r="E81" s="243"/>
      <c r="F81" s="243" t="s">
        <v>417</v>
      </c>
      <c r="G81" s="243"/>
      <c r="H81" s="89">
        <f>'[4]C7 Detalle composición'!I81</f>
        <v>619</v>
      </c>
      <c r="I81" s="89">
        <f>'[4]C7 Detalle composición'!J81</f>
        <v>0</v>
      </c>
      <c r="J81" s="89">
        <f>'[4]C7 Detalle composición'!K81</f>
        <v>619</v>
      </c>
      <c r="K81" s="103">
        <f>+'[5]C7 Detalle composición'!K80</f>
        <v>1.08</v>
      </c>
      <c r="L81" s="104">
        <f>+'[6]C7 Detalle composición'!K80-K81</f>
        <v>0.66514945999999986</v>
      </c>
      <c r="M81" s="104">
        <f>+'[7]C7 Detalle composición'!K81-L81-K81</f>
        <v>0.61003570000000007</v>
      </c>
      <c r="N81" s="104">
        <f>+'[8]C7 Detalle composición'!K81-K81-L81-M81</f>
        <v>6.4440000000054454E-5</v>
      </c>
      <c r="O81" s="104">
        <f>'C8 Detalle composición'!K83-SUM(K81:N81)</f>
        <v>-1.0501096600000002</v>
      </c>
      <c r="P81" s="104">
        <f t="shared" si="1"/>
        <v>1.3051399399999999</v>
      </c>
      <c r="Q81" s="53">
        <f>'[4]C7 Detalle composición'!M81</f>
        <v>616.16466720999995</v>
      </c>
      <c r="R81" s="71">
        <f>'[4]C7 Detalle composición'!N81</f>
        <v>0.45805053150242325</v>
      </c>
    </row>
    <row r="82" spans="1:18" s="44" customFormat="1" x14ac:dyDescent="0.2">
      <c r="A82" s="43" t="s">
        <v>151</v>
      </c>
      <c r="B82" s="43" t="s">
        <v>151</v>
      </c>
      <c r="C82" s="43" t="s">
        <v>151</v>
      </c>
      <c r="D82" s="243" t="s">
        <v>201</v>
      </c>
      <c r="E82" s="243"/>
      <c r="F82" s="243" t="s">
        <v>292</v>
      </c>
      <c r="G82" s="243"/>
      <c r="H82" s="89">
        <f>'[4]C7 Detalle composición'!I82</f>
        <v>1660618</v>
      </c>
      <c r="I82" s="89">
        <f>'[4]C7 Detalle composición'!J82</f>
        <v>0</v>
      </c>
      <c r="J82" s="89">
        <f>'[4]C7 Detalle composición'!K82</f>
        <v>1660618</v>
      </c>
      <c r="K82" s="103">
        <f>+'[5]C7 Detalle composición'!K81</f>
        <v>54017.124836800002</v>
      </c>
      <c r="L82" s="104">
        <f>+'[6]C7 Detalle composición'!K81-K82</f>
        <v>135442.19060337998</v>
      </c>
      <c r="M82" s="104">
        <f>+'[7]C7 Detalle composición'!K82-L82-K82</f>
        <v>167248.14573889002</v>
      </c>
      <c r="N82" s="104">
        <f>+'[8]C7 Detalle composición'!K82-K82-L82-M82</f>
        <v>116051.66556062005</v>
      </c>
      <c r="O82" s="104">
        <f>'C8 Detalle composición'!K84-SUM(K82:N82)</f>
        <v>323699.03283347993</v>
      </c>
      <c r="P82" s="104">
        <f t="shared" si="1"/>
        <v>796458.15957317001</v>
      </c>
      <c r="Q82" s="53">
        <f>'[4]C7 Detalle composición'!M82</f>
        <v>1040362.58877685</v>
      </c>
      <c r="R82" s="71">
        <f>'[4]C7 Detalle composición'!N82</f>
        <v>37.350878481574327</v>
      </c>
    </row>
    <row r="83" spans="1:18" s="44" customFormat="1" x14ac:dyDescent="0.2">
      <c r="A83" s="43" t="s">
        <v>151</v>
      </c>
      <c r="B83" s="43" t="s">
        <v>151</v>
      </c>
      <c r="C83" s="43" t="s">
        <v>151</v>
      </c>
      <c r="D83" s="243" t="s">
        <v>202</v>
      </c>
      <c r="E83" s="243"/>
      <c r="F83" s="243" t="s">
        <v>418</v>
      </c>
      <c r="G83" s="243"/>
      <c r="H83" s="89">
        <f>'[4]C7 Detalle composición'!I83</f>
        <v>1542617</v>
      </c>
      <c r="I83" s="89">
        <f>'[4]C7 Detalle composición'!J83</f>
        <v>0</v>
      </c>
      <c r="J83" s="89">
        <f>'[4]C7 Detalle composición'!K83</f>
        <v>1542617</v>
      </c>
      <c r="K83" s="103">
        <f>+'[5]C7 Detalle composición'!K82</f>
        <v>126102.04444688</v>
      </c>
      <c r="L83" s="104">
        <f>+'[6]C7 Detalle composición'!K82-K83</f>
        <v>131613.67982303002</v>
      </c>
      <c r="M83" s="104">
        <f>+'[7]C7 Detalle composición'!K83-L83-K83</f>
        <v>130916.91133805993</v>
      </c>
      <c r="N83" s="104">
        <f>+'[8]C7 Detalle composición'!K83-K83-L83-M83</f>
        <v>134506.38659320003</v>
      </c>
      <c r="O83" s="104">
        <f>'C8 Detalle composición'!K85-SUM(K83:N83)</f>
        <v>264843.86970348004</v>
      </c>
      <c r="P83" s="104">
        <f t="shared" si="1"/>
        <v>787982.89190465002</v>
      </c>
      <c r="Q83" s="53">
        <f>'[4]C7 Detalle composición'!M83</f>
        <v>888051.44275209995</v>
      </c>
      <c r="R83" s="71">
        <f>'[4]C7 Detalle composición'!N83</f>
        <v>42.432149862726789</v>
      </c>
    </row>
    <row r="84" spans="1:18" s="44" customFormat="1" x14ac:dyDescent="0.2">
      <c r="A84" s="43" t="s">
        <v>151</v>
      </c>
      <c r="B84" s="43" t="s">
        <v>151</v>
      </c>
      <c r="C84" s="43" t="s">
        <v>151</v>
      </c>
      <c r="D84" s="243" t="s">
        <v>203</v>
      </c>
      <c r="E84" s="243"/>
      <c r="F84" s="243" t="s">
        <v>293</v>
      </c>
      <c r="G84" s="243"/>
      <c r="H84" s="89">
        <f>'[4]C7 Detalle composición'!I84</f>
        <v>121360.88</v>
      </c>
      <c r="I84" s="89">
        <f>'[4]C7 Detalle composición'!J84</f>
        <v>0</v>
      </c>
      <c r="J84" s="89">
        <f>'[4]C7 Detalle composición'!K84</f>
        <v>121360.88</v>
      </c>
      <c r="K84" s="103">
        <f>+'[5]C7 Detalle composición'!K83</f>
        <v>7712.3403680000001</v>
      </c>
      <c r="L84" s="104">
        <f>+'[6]C7 Detalle composición'!K83-K84</f>
        <v>8819.4351700000007</v>
      </c>
      <c r="M84" s="104">
        <f>+'[7]C7 Detalle composición'!K84-L84-K84</f>
        <v>4490.0642639999978</v>
      </c>
      <c r="N84" s="104">
        <f>+'[8]C7 Detalle composición'!K84-K84-L84-M84</f>
        <v>2965.7398139999996</v>
      </c>
      <c r="O84" s="104">
        <f>'C8 Detalle composición'!K86-SUM(K84:N84)</f>
        <v>25319.153534000001</v>
      </c>
      <c r="P84" s="104">
        <f t="shared" si="1"/>
        <v>49306.73315</v>
      </c>
      <c r="Q84" s="53">
        <f>'[4]C7 Detalle composición'!M84</f>
        <v>78605.688550999999</v>
      </c>
      <c r="R84" s="71">
        <f>'[4]C7 Detalle composición'!N84</f>
        <v>35.229796824973583</v>
      </c>
    </row>
    <row r="85" spans="1:18" s="44" customFormat="1" x14ac:dyDescent="0.2">
      <c r="A85" s="43" t="s">
        <v>151</v>
      </c>
      <c r="B85" s="43" t="s">
        <v>151</v>
      </c>
      <c r="C85" s="43" t="s">
        <v>151</v>
      </c>
      <c r="D85" s="243" t="s">
        <v>204</v>
      </c>
      <c r="E85" s="243"/>
      <c r="F85" s="243" t="s">
        <v>454</v>
      </c>
      <c r="G85" s="243"/>
      <c r="H85" s="89">
        <f>'[4]C7 Detalle composición'!I85</f>
        <v>37538.451000000001</v>
      </c>
      <c r="I85" s="89">
        <f>'[4]C7 Detalle composición'!J85</f>
        <v>0</v>
      </c>
      <c r="J85" s="89">
        <f>'[4]C7 Detalle composición'!K85</f>
        <v>37538.451000000001</v>
      </c>
      <c r="K85" s="103">
        <f>+'[5]C7 Detalle composición'!K84</f>
        <v>0</v>
      </c>
      <c r="L85" s="104">
        <f>+'[6]C7 Detalle composición'!K84-K85</f>
        <v>0</v>
      </c>
      <c r="M85" s="104">
        <f>+'[7]C7 Detalle composición'!K85-L85-K85</f>
        <v>0</v>
      </c>
      <c r="N85" s="104">
        <f>+'[8]C7 Detalle composición'!K85-K85-L85-M85</f>
        <v>0</v>
      </c>
      <c r="O85" s="104">
        <f>'C8 Detalle composición'!K87-SUM(K85:N85)</f>
        <v>9614.3813804900001</v>
      </c>
      <c r="P85" s="104">
        <f t="shared" si="1"/>
        <v>9614.3813804900001</v>
      </c>
      <c r="Q85" s="53">
        <f>'[4]C7 Detalle composición'!M85</f>
        <v>37538.451000000001</v>
      </c>
      <c r="R85" s="71">
        <f>'[4]C7 Detalle composición'!N85</f>
        <v>0</v>
      </c>
    </row>
    <row r="86" spans="1:18" s="44" customFormat="1" x14ac:dyDescent="0.2">
      <c r="A86" s="43" t="s">
        <v>151</v>
      </c>
      <c r="B86" s="43" t="s">
        <v>151</v>
      </c>
      <c r="C86" s="43" t="s">
        <v>151</v>
      </c>
      <c r="D86" s="243" t="s">
        <v>205</v>
      </c>
      <c r="E86" s="243"/>
      <c r="F86" s="243" t="s">
        <v>419</v>
      </c>
      <c r="G86" s="243"/>
      <c r="H86" s="89">
        <f>'[4]C7 Detalle composición'!I86</f>
        <v>164000</v>
      </c>
      <c r="I86" s="89">
        <f>'[4]C7 Detalle composición'!J86</f>
        <v>0</v>
      </c>
      <c r="J86" s="89">
        <f>'[4]C7 Detalle composición'!K86</f>
        <v>164000</v>
      </c>
      <c r="K86" s="103">
        <f>+'[5]C7 Detalle composición'!K85</f>
        <v>1820.7613474500001</v>
      </c>
      <c r="L86" s="104">
        <f>+'[6]C7 Detalle composición'!K85-K86</f>
        <v>850.70563349999952</v>
      </c>
      <c r="M86" s="104">
        <f>+'[7]C7 Detalle composición'!K86-L86-K86</f>
        <v>408.81209037000031</v>
      </c>
      <c r="N86" s="104">
        <f>+'[8]C7 Detalle composición'!K86-K86-L86-M86</f>
        <v>1525.7683853500002</v>
      </c>
      <c r="O86" s="104">
        <f>'C8 Detalle composición'!K88-SUM(K86:N86)</f>
        <v>16015.206715249999</v>
      </c>
      <c r="P86" s="104">
        <f t="shared" si="1"/>
        <v>20621.254171919998</v>
      </c>
      <c r="Q86" s="53">
        <f>'[4]C7 Detalle composición'!M86</f>
        <v>159393.95254333</v>
      </c>
      <c r="R86" s="71">
        <f>'[4]C7 Detalle composición'!N86</f>
        <v>2.8085655223597565</v>
      </c>
    </row>
    <row r="87" spans="1:18" s="44" customFormat="1" x14ac:dyDescent="0.2">
      <c r="A87" s="43" t="s">
        <v>151</v>
      </c>
      <c r="B87" s="43" t="s">
        <v>151</v>
      </c>
      <c r="C87" s="43" t="s">
        <v>151</v>
      </c>
      <c r="D87" s="243" t="s">
        <v>206</v>
      </c>
      <c r="E87" s="243"/>
      <c r="F87" s="243" t="s">
        <v>420</v>
      </c>
      <c r="G87" s="243"/>
      <c r="H87" s="89">
        <f>'[4]C7 Detalle composición'!I87</f>
        <v>727000.04520000005</v>
      </c>
      <c r="I87" s="89">
        <f>'[4]C7 Detalle composición'!J87</f>
        <v>0</v>
      </c>
      <c r="J87" s="89">
        <f>'[4]C7 Detalle composición'!K87</f>
        <v>727000.04520000005</v>
      </c>
      <c r="K87" s="103">
        <f>+'[5]C7 Detalle composición'!K86</f>
        <v>85275.887017810004</v>
      </c>
      <c r="L87" s="104">
        <f>+'[6]C7 Detalle composición'!K86-K87</f>
        <v>40468.672144349999</v>
      </c>
      <c r="M87" s="104">
        <f>+'[7]C7 Detalle composición'!K87-L87-K87</f>
        <v>54829.33465751</v>
      </c>
      <c r="N87" s="104">
        <f>+'[8]C7 Detalle composición'!K87-K87-L87-M87</f>
        <v>66350.120641299989</v>
      </c>
      <c r="O87" s="104">
        <f>'C8 Detalle composición'!K89-SUM(K87:N87)</f>
        <v>163971.53925137996</v>
      </c>
      <c r="P87" s="104">
        <f t="shared" si="1"/>
        <v>410895.55371234997</v>
      </c>
      <c r="Q87" s="53">
        <f>'[4]C7 Detalle composición'!M87</f>
        <v>480071.09669303009</v>
      </c>
      <c r="R87" s="71">
        <f>'[4]C7 Detalle composición'!N87</f>
        <v>33.965465358264048</v>
      </c>
    </row>
    <row r="88" spans="1:18" s="44" customFormat="1" x14ac:dyDescent="0.2">
      <c r="A88" s="43" t="s">
        <v>151</v>
      </c>
      <c r="B88" s="43" t="s">
        <v>151</v>
      </c>
      <c r="C88" s="43" t="s">
        <v>151</v>
      </c>
      <c r="D88" s="243" t="s">
        <v>207</v>
      </c>
      <c r="E88" s="243"/>
      <c r="F88" s="243" t="s">
        <v>294</v>
      </c>
      <c r="G88" s="243"/>
      <c r="H88" s="89">
        <f>'[4]C7 Detalle composición'!I88</f>
        <v>35629</v>
      </c>
      <c r="I88" s="89">
        <f>'[4]C7 Detalle composición'!J88</f>
        <v>0</v>
      </c>
      <c r="J88" s="89">
        <f>'[4]C7 Detalle composición'!K88</f>
        <v>35629</v>
      </c>
      <c r="K88" s="103">
        <f>+'[5]C7 Detalle composición'!K87</f>
        <v>3159.0348675999999</v>
      </c>
      <c r="L88" s="104">
        <f>+'[6]C7 Detalle composición'!K87-K88</f>
        <v>2930.5792995000006</v>
      </c>
      <c r="M88" s="104">
        <f>+'[7]C7 Detalle composición'!K88-L88-K88</f>
        <v>2571.8935703500006</v>
      </c>
      <c r="N88" s="104">
        <f>+'[8]C7 Detalle composición'!K88-K88-L88-M88</f>
        <v>3033.299327199999</v>
      </c>
      <c r="O88" s="104">
        <f>'C8 Detalle composición'!K90-SUM(K88:N88)</f>
        <v>4093.4721709899986</v>
      </c>
      <c r="P88" s="104">
        <f t="shared" si="1"/>
        <v>15788.279235639999</v>
      </c>
      <c r="Q88" s="53">
        <f>'[4]C7 Detalle composición'!M88</f>
        <v>20957.644056600002</v>
      </c>
      <c r="R88" s="71">
        <f>'[4]C7 Detalle composición'!N88</f>
        <v>41.178130015998207</v>
      </c>
    </row>
    <row r="89" spans="1:18" s="44" customFormat="1" x14ac:dyDescent="0.2">
      <c r="A89" s="43" t="s">
        <v>151</v>
      </c>
      <c r="B89" s="43" t="s">
        <v>151</v>
      </c>
      <c r="C89" s="43" t="s">
        <v>151</v>
      </c>
      <c r="D89" s="243" t="s">
        <v>208</v>
      </c>
      <c r="E89" s="243"/>
      <c r="F89" s="243" t="s">
        <v>421</v>
      </c>
      <c r="G89" s="243"/>
      <c r="H89" s="89">
        <f>'[4]C7 Detalle composición'!I89</f>
        <v>21612.705000000002</v>
      </c>
      <c r="I89" s="89">
        <f>'[4]C7 Detalle composición'!J89</f>
        <v>0</v>
      </c>
      <c r="J89" s="89">
        <f>'[4]C7 Detalle composición'!K89</f>
        <v>21612.705000000002</v>
      </c>
      <c r="K89" s="103">
        <f>+'[5]C7 Detalle composición'!K88</f>
        <v>0</v>
      </c>
      <c r="L89" s="104">
        <f>+'[6]C7 Detalle composición'!K88-K89</f>
        <v>0</v>
      </c>
      <c r="M89" s="104">
        <f>+'[7]C7 Detalle composición'!K89-L89-K89</f>
        <v>0</v>
      </c>
      <c r="N89" s="104">
        <f>+'[8]C7 Detalle composición'!K89-K89-L89-M89</f>
        <v>0</v>
      </c>
      <c r="O89" s="104">
        <f>'C8 Detalle composición'!K91-SUM(K89:N89)</f>
        <v>3910.6702971700001</v>
      </c>
      <c r="P89" s="104">
        <f t="shared" si="1"/>
        <v>3910.6702971700001</v>
      </c>
      <c r="Q89" s="53">
        <f>'[4]C7 Detalle composición'!M89</f>
        <v>21612.705000000002</v>
      </c>
      <c r="R89" s="71">
        <f>'[4]C7 Detalle composición'!N89</f>
        <v>0</v>
      </c>
    </row>
    <row r="90" spans="1:18" s="44" customFormat="1" x14ac:dyDescent="0.2">
      <c r="A90" s="43" t="s">
        <v>151</v>
      </c>
      <c r="B90" s="43" t="s">
        <v>151</v>
      </c>
      <c r="C90" s="43" t="s">
        <v>151</v>
      </c>
      <c r="D90" s="243" t="s">
        <v>209</v>
      </c>
      <c r="E90" s="243"/>
      <c r="F90" s="243" t="s">
        <v>422</v>
      </c>
      <c r="G90" s="243"/>
      <c r="H90" s="89">
        <f>'[4]C7 Detalle composición'!I90</f>
        <v>34516.814136000001</v>
      </c>
      <c r="I90" s="89">
        <f>'[4]C7 Detalle composición'!J90</f>
        <v>0</v>
      </c>
      <c r="J90" s="89">
        <f>'[4]C7 Detalle composición'!K90</f>
        <v>34516.814136000001</v>
      </c>
      <c r="K90" s="103">
        <f>+'[5]C7 Detalle composición'!K89</f>
        <v>2349.79952542</v>
      </c>
      <c r="L90" s="104">
        <f>+'[6]C7 Detalle composición'!K89-K90</f>
        <v>2438.0859856299999</v>
      </c>
      <c r="M90" s="104">
        <f>+'[7]C7 Detalle composición'!K90-L90-K90</f>
        <v>2440.4431604399992</v>
      </c>
      <c r="N90" s="104">
        <f>+'[8]C7 Detalle composición'!K90-K90-L90-M90</f>
        <v>2427.5582690000015</v>
      </c>
      <c r="O90" s="104">
        <f>'C8 Detalle composición'!K92-SUM(K90:N90)</f>
        <v>4441.2623915100012</v>
      </c>
      <c r="P90" s="104">
        <f t="shared" si="1"/>
        <v>14097.149332000001</v>
      </c>
      <c r="Q90" s="53">
        <f>'[4]C7 Detalle composición'!M90</f>
        <v>22192.985324510002</v>
      </c>
      <c r="R90" s="71">
        <f>'[4]C7 Detalle composición'!N90</f>
        <v>35.703842083839994</v>
      </c>
    </row>
    <row r="91" spans="1:18" s="44" customFormat="1" x14ac:dyDescent="0.2">
      <c r="A91" s="43" t="s">
        <v>151</v>
      </c>
      <c r="B91" s="43" t="s">
        <v>151</v>
      </c>
      <c r="C91" s="43" t="s">
        <v>151</v>
      </c>
      <c r="D91" s="243" t="s">
        <v>210</v>
      </c>
      <c r="E91" s="243"/>
      <c r="F91" s="243" t="s">
        <v>476</v>
      </c>
      <c r="G91" s="243"/>
      <c r="H91" s="89">
        <f>'[4]C7 Detalle composición'!I91</f>
        <v>375000</v>
      </c>
      <c r="I91" s="89">
        <f>'[4]C7 Detalle composición'!J91</f>
        <v>0</v>
      </c>
      <c r="J91" s="89">
        <f>'[4]C7 Detalle composición'!K91</f>
        <v>375000</v>
      </c>
      <c r="K91" s="103">
        <f>+'[5]C7 Detalle composición'!K90</f>
        <v>53.311999999999998</v>
      </c>
      <c r="L91" s="104">
        <f>+'[6]C7 Detalle composición'!K90-K91</f>
        <v>0</v>
      </c>
      <c r="M91" s="104">
        <f>+'[7]C7 Detalle composición'!K91-L91-K91</f>
        <v>113417.32691799999</v>
      </c>
      <c r="N91" s="104">
        <f>+'[8]C7 Detalle composición'!K91-K91-L91-M91</f>
        <v>39697.068000000014</v>
      </c>
      <c r="O91" s="104">
        <f>'C8 Detalle composición'!K93-SUM(K91:N91)</f>
        <v>21905.183062999975</v>
      </c>
      <c r="P91" s="104">
        <f t="shared" si="1"/>
        <v>175072.88998099999</v>
      </c>
      <c r="Q91" s="53">
        <f>'[4]C7 Detalle composición'!M91</f>
        <v>184377.04908200001</v>
      </c>
      <c r="R91" s="71">
        <f>'[4]C7 Detalle composición'!N91</f>
        <v>50.832786911466663</v>
      </c>
    </row>
    <row r="92" spans="1:18" s="44" customFormat="1" x14ac:dyDescent="0.2">
      <c r="A92" s="43" t="s">
        <v>151</v>
      </c>
      <c r="B92" s="43" t="s">
        <v>151</v>
      </c>
      <c r="C92" s="43" t="s">
        <v>151</v>
      </c>
      <c r="D92" s="243" t="s">
        <v>211</v>
      </c>
      <c r="E92" s="243"/>
      <c r="F92" s="243" t="s">
        <v>69</v>
      </c>
      <c r="G92" s="243"/>
      <c r="H92" s="89">
        <f>'[4]C7 Detalle composición'!I92</f>
        <v>378586</v>
      </c>
      <c r="I92" s="89">
        <f>'[4]C7 Detalle composición'!J92</f>
        <v>0</v>
      </c>
      <c r="J92" s="89">
        <f>'[4]C7 Detalle composición'!K92</f>
        <v>378586</v>
      </c>
      <c r="K92" s="103">
        <f>+'[5]C7 Detalle composición'!K91</f>
        <v>-1587.9005743399998</v>
      </c>
      <c r="L92" s="104">
        <f>+'[6]C7 Detalle composición'!K91-K92</f>
        <v>105552.41140568</v>
      </c>
      <c r="M92" s="104">
        <f>+'[7]C7 Detalle composición'!K92-L92-K92</f>
        <v>126359.01109125001</v>
      </c>
      <c r="N92" s="104">
        <f>+'[8]C7 Detalle composición'!K92-K92-L92-M92</f>
        <v>44857.751249039997</v>
      </c>
      <c r="O92" s="104">
        <f>'C8 Detalle composición'!K94-SUM(K92:N92)</f>
        <v>-73303.850254779973</v>
      </c>
      <c r="P92" s="104">
        <f t="shared" si="1"/>
        <v>201877.42291685002</v>
      </c>
      <c r="Q92" s="53">
        <f>'[4]C7 Detalle composición'!M92</f>
        <v>92353.093826370023</v>
      </c>
      <c r="R92" s="71">
        <f>'[4]C7 Detalle composición'!N92</f>
        <v>75.605782087459644</v>
      </c>
    </row>
    <row r="93" spans="1:18" s="44" customFormat="1" x14ac:dyDescent="0.2">
      <c r="A93" s="43" t="s">
        <v>151</v>
      </c>
      <c r="B93" s="43" t="s">
        <v>151</v>
      </c>
      <c r="C93" s="43" t="s">
        <v>151</v>
      </c>
      <c r="D93" s="243" t="s">
        <v>212</v>
      </c>
      <c r="E93" s="243"/>
      <c r="F93" s="243" t="s">
        <v>423</v>
      </c>
      <c r="G93" s="243"/>
      <c r="H93" s="89">
        <f>'[4]C7 Detalle composición'!I93</f>
        <v>74200</v>
      </c>
      <c r="I93" s="89">
        <f>'[4]C7 Detalle composición'!J93</f>
        <v>0</v>
      </c>
      <c r="J93" s="89">
        <f>'[4]C7 Detalle composición'!K93</f>
        <v>74200</v>
      </c>
      <c r="K93" s="103">
        <f>+'[5]C7 Detalle composición'!K92</f>
        <v>29166.58568788</v>
      </c>
      <c r="L93" s="104">
        <f>+'[6]C7 Detalle composición'!K92-K93</f>
        <v>6469.9276308199951</v>
      </c>
      <c r="M93" s="104">
        <f>+'[7]C7 Detalle composición'!K93-L93-K93</f>
        <v>534.17055380000238</v>
      </c>
      <c r="N93" s="104">
        <f>+'[8]C7 Detalle composición'!K93-K93-L93-M93</f>
        <v>11729.12828338</v>
      </c>
      <c r="O93" s="104">
        <f>'C8 Detalle composición'!K95-SUM(K93:N93)</f>
        <v>-2234.4134738799985</v>
      </c>
      <c r="P93" s="104">
        <f t="shared" si="1"/>
        <v>45665.398681999999</v>
      </c>
      <c r="Q93" s="53">
        <f>'[4]C7 Detalle composición'!M93</f>
        <v>20779.712120080003</v>
      </c>
      <c r="R93" s="71">
        <f>'[4]C7 Detalle composición'!N93</f>
        <v>71.994997142749313</v>
      </c>
    </row>
    <row r="94" spans="1:18" s="44" customFormat="1" x14ac:dyDescent="0.2">
      <c r="A94" s="43" t="s">
        <v>151</v>
      </c>
      <c r="B94" s="43" t="s">
        <v>151</v>
      </c>
      <c r="C94" s="43" t="s">
        <v>151</v>
      </c>
      <c r="D94" s="243" t="s">
        <v>213</v>
      </c>
      <c r="E94" s="243"/>
      <c r="F94" s="243" t="s">
        <v>424</v>
      </c>
      <c r="G94" s="243"/>
      <c r="H94" s="89">
        <f>'[4]C7 Detalle composición'!I94</f>
        <v>2148.6859599999998</v>
      </c>
      <c r="I94" s="89">
        <f>'[4]C7 Detalle composición'!J94</f>
        <v>0</v>
      </c>
      <c r="J94" s="89">
        <f>'[4]C7 Detalle composición'!K94</f>
        <v>2148.6859599999998</v>
      </c>
      <c r="K94" s="103">
        <f>+'[5]C7 Detalle composición'!K93</f>
        <v>237.50203999999999</v>
      </c>
      <c r="L94" s="104">
        <f>+'[6]C7 Detalle composición'!K93-K94</f>
        <v>189.22386000000003</v>
      </c>
      <c r="M94" s="104">
        <f>+'[7]C7 Detalle composición'!K94-L94-K94</f>
        <v>209.22724699999989</v>
      </c>
      <c r="N94" s="104">
        <f>+'[8]C7 Detalle composición'!K94-K94-L94-M94</f>
        <v>267.84132000000011</v>
      </c>
      <c r="O94" s="104">
        <f>'C8 Detalle composición'!K96-SUM(K94:N94)</f>
        <v>-89.099510040000041</v>
      </c>
      <c r="P94" s="104">
        <f t="shared" si="1"/>
        <v>814.69495696000001</v>
      </c>
      <c r="Q94" s="53">
        <f>'[4]C7 Detalle composición'!M94</f>
        <v>1198.6379059999999</v>
      </c>
      <c r="R94" s="71">
        <f>'[4]C7 Detalle composición'!N94</f>
        <v>44.215305153294715</v>
      </c>
    </row>
    <row r="95" spans="1:18" s="44" customFormat="1" x14ac:dyDescent="0.2">
      <c r="A95" s="43" t="s">
        <v>151</v>
      </c>
      <c r="B95" s="43" t="s">
        <v>151</v>
      </c>
      <c r="C95" s="43" t="s">
        <v>151</v>
      </c>
      <c r="D95" s="243" t="s">
        <v>214</v>
      </c>
      <c r="E95" s="243"/>
      <c r="F95" s="243" t="s">
        <v>479</v>
      </c>
      <c r="G95" s="243"/>
      <c r="H95" s="89">
        <f>'[4]C7 Detalle composición'!I95</f>
        <v>240317</v>
      </c>
      <c r="I95" s="89">
        <f>'[4]C7 Detalle composición'!J95</f>
        <v>0</v>
      </c>
      <c r="J95" s="89">
        <f>'[4]C7 Detalle composición'!K95</f>
        <v>240317</v>
      </c>
      <c r="K95" s="103">
        <f>+'[5]C7 Detalle composición'!K94</f>
        <v>16333.611873010001</v>
      </c>
      <c r="L95" s="104">
        <f>+'[6]C7 Detalle composición'!K94-K95</f>
        <v>17254.437500120002</v>
      </c>
      <c r="M95" s="104">
        <f>+'[7]C7 Detalle composición'!K95-L95-K95</f>
        <v>15588.47644502</v>
      </c>
      <c r="N95" s="104">
        <f>+'[8]C7 Detalle composición'!K95-K95-L95-M95</f>
        <v>16932.292954119992</v>
      </c>
      <c r="O95" s="104">
        <f>'C8 Detalle composición'!K97-SUM(K95:N95)</f>
        <v>18606.626132270001</v>
      </c>
      <c r="P95" s="104">
        <f t="shared" si="1"/>
        <v>84715.444904539996</v>
      </c>
      <c r="Q95" s="53">
        <f>'[4]C7 Detalle composición'!M95</f>
        <v>158017.40613310999</v>
      </c>
      <c r="R95" s="71">
        <f>'[4]C7 Detalle composición'!N95</f>
        <v>34.246263837718516</v>
      </c>
    </row>
    <row r="96" spans="1:18" s="44" customFormat="1" ht="21.75" customHeight="1" x14ac:dyDescent="0.2">
      <c r="A96" s="43" t="s">
        <v>151</v>
      </c>
      <c r="B96" s="43" t="s">
        <v>151</v>
      </c>
      <c r="C96" s="43" t="s">
        <v>151</v>
      </c>
      <c r="D96" s="243" t="s">
        <v>215</v>
      </c>
      <c r="E96" s="243"/>
      <c r="F96" s="243" t="s">
        <v>445</v>
      </c>
      <c r="G96" s="243"/>
      <c r="H96" s="89">
        <f>'[4]C7 Detalle composición'!I96</f>
        <v>246276</v>
      </c>
      <c r="I96" s="89">
        <f>'[4]C7 Detalle composición'!J96</f>
        <v>0</v>
      </c>
      <c r="J96" s="89">
        <f>'[4]C7 Detalle composición'!K96</f>
        <v>246276</v>
      </c>
      <c r="K96" s="103">
        <f>+'[5]C7 Detalle composición'!K95</f>
        <v>19351.280418830003</v>
      </c>
      <c r="L96" s="104">
        <f>+'[6]C7 Detalle composición'!K95-K96</f>
        <v>20635.986680989994</v>
      </c>
      <c r="M96" s="104">
        <f>+'[7]C7 Detalle composición'!K96-L96-K96</f>
        <v>18663.302933620002</v>
      </c>
      <c r="N96" s="104">
        <f>+'[8]C7 Detalle composición'!K96-K96-L96-M96</f>
        <v>20292.842553309991</v>
      </c>
      <c r="O96" s="104">
        <f>'C8 Detalle composición'!K98-SUM(K96:N96)</f>
        <v>34867.181781780004</v>
      </c>
      <c r="P96" s="104">
        <f t="shared" si="1"/>
        <v>113810.59436853</v>
      </c>
      <c r="Q96" s="53">
        <f>'[4]C7 Detalle composición'!M96</f>
        <v>167297.35435543</v>
      </c>
      <c r="R96" s="71">
        <f>'[4]C7 Detalle composición'!N96</f>
        <v>32.069160472222222</v>
      </c>
    </row>
    <row r="97" spans="1:18" s="44" customFormat="1" x14ac:dyDescent="0.2">
      <c r="A97" s="43" t="s">
        <v>151</v>
      </c>
      <c r="B97" s="43" t="s">
        <v>151</v>
      </c>
      <c r="C97" s="43" t="s">
        <v>151</v>
      </c>
      <c r="D97" s="243" t="s">
        <v>216</v>
      </c>
      <c r="E97" s="243"/>
      <c r="F97" s="243" t="s">
        <v>425</v>
      </c>
      <c r="G97" s="243"/>
      <c r="H97" s="89">
        <f>'[4]C7 Detalle composición'!I97</f>
        <v>45770.911212999999</v>
      </c>
      <c r="I97" s="89">
        <f>'[4]C7 Detalle composición'!J97</f>
        <v>0</v>
      </c>
      <c r="J97" s="89">
        <f>'[4]C7 Detalle composición'!K97</f>
        <v>45770.911212999999</v>
      </c>
      <c r="K97" s="103">
        <f>+'[5]C7 Detalle composición'!K96</f>
        <v>2510.5759241000001</v>
      </c>
      <c r="L97" s="104">
        <f>+'[6]C7 Detalle composición'!K96-K97</f>
        <v>2388.2280407800004</v>
      </c>
      <c r="M97" s="104">
        <f>+'[7]C7 Detalle composición'!K97-L97-K97</f>
        <v>2614.6040302899996</v>
      </c>
      <c r="N97" s="104">
        <f>+'[8]C7 Detalle composición'!K97-K97-L97-M97</f>
        <v>2161.6630620000001</v>
      </c>
      <c r="O97" s="104">
        <f>'C8 Detalle composición'!K99-SUM(K97:N97)</f>
        <v>4214.3221633600006</v>
      </c>
      <c r="P97" s="104">
        <f t="shared" si="1"/>
        <v>13889.393220530001</v>
      </c>
      <c r="Q97" s="53">
        <f>'[4]C7 Detalle composición'!M97</f>
        <v>33583.730742740001</v>
      </c>
      <c r="R97" s="71">
        <f>'[4]C7 Detalle composición'!N97</f>
        <v>26.626475521856246</v>
      </c>
    </row>
    <row r="98" spans="1:18" s="44" customFormat="1" x14ac:dyDescent="0.2">
      <c r="A98" s="43" t="s">
        <v>151</v>
      </c>
      <c r="B98" s="43" t="s">
        <v>151</v>
      </c>
      <c r="C98" s="43" t="s">
        <v>151</v>
      </c>
      <c r="D98" s="243" t="s">
        <v>217</v>
      </c>
      <c r="E98" s="243"/>
      <c r="F98" s="243" t="s">
        <v>295</v>
      </c>
      <c r="G98" s="243"/>
      <c r="H98" s="89">
        <f>'[4]C7 Detalle composición'!I98</f>
        <v>0</v>
      </c>
      <c r="I98" s="89">
        <f>'[4]C7 Detalle composición'!J98</f>
        <v>0</v>
      </c>
      <c r="J98" s="89">
        <f>'[4]C7 Detalle composición'!K98</f>
        <v>0</v>
      </c>
      <c r="K98" s="103">
        <f>+'[5]C7 Detalle composición'!K97</f>
        <v>138941.32529199999</v>
      </c>
      <c r="L98" s="104">
        <f>+'[6]C7 Detalle composición'!K97-K98</f>
        <v>116933.73952100001</v>
      </c>
      <c r="M98" s="104">
        <f>+'[7]C7 Detalle composición'!K98-L98-K98</f>
        <v>54543.574844000017</v>
      </c>
      <c r="N98" s="104">
        <f>+'[8]C7 Detalle composición'!K98-K98-L98-M98</f>
        <v>49970.108506999968</v>
      </c>
      <c r="O98" s="104">
        <f>'C8 Detalle composición'!K100-SUM(K98:N98)</f>
        <v>-168939.00534114998</v>
      </c>
      <c r="P98" s="104">
        <f t="shared" si="1"/>
        <v>191449.74282285001</v>
      </c>
      <c r="Q98" s="53">
        <f>'[4]C7 Detalle composición'!M98</f>
        <v>-360388.74816399999</v>
      </c>
      <c r="R98" s="71">
        <f>'[4]C7 Detalle composición'!N98</f>
        <v>0</v>
      </c>
    </row>
    <row r="99" spans="1:18" s="44" customFormat="1" x14ac:dyDescent="0.2">
      <c r="A99" s="43" t="s">
        <v>151</v>
      </c>
      <c r="B99" s="43" t="s">
        <v>151</v>
      </c>
      <c r="C99" s="43" t="s">
        <v>151</v>
      </c>
      <c r="D99" s="243" t="s">
        <v>218</v>
      </c>
      <c r="E99" s="243"/>
      <c r="F99" s="243" t="s">
        <v>477</v>
      </c>
      <c r="G99" s="243"/>
      <c r="H99" s="89">
        <f>'[4]C7 Detalle composición'!I99</f>
        <v>261061.9172</v>
      </c>
      <c r="I99" s="89">
        <f>'[4]C7 Detalle composición'!J99</f>
        <v>0</v>
      </c>
      <c r="J99" s="89">
        <f>'[4]C7 Detalle composición'!K99</f>
        <v>261061.9172</v>
      </c>
      <c r="K99" s="103">
        <f>+'[5]C7 Detalle composición'!K98</f>
        <v>20110.821620909999</v>
      </c>
      <c r="L99" s="104">
        <f>+'[6]C7 Detalle composición'!K98-K99</f>
        <v>21158.471356500006</v>
      </c>
      <c r="M99" s="104">
        <f>+'[7]C7 Detalle composición'!K99-L99-K99</f>
        <v>18648.848340029996</v>
      </c>
      <c r="N99" s="104">
        <f>+'[8]C7 Detalle composición'!K99-K99-L99-M99</f>
        <v>20418.023047000002</v>
      </c>
      <c r="O99" s="104">
        <f>'C8 Detalle composición'!K101-SUM(K99:N99)</f>
        <v>38205.461115300001</v>
      </c>
      <c r="P99" s="104">
        <f t="shared" si="1"/>
        <v>118541.62547974</v>
      </c>
      <c r="Q99" s="53">
        <f>'[4]C7 Detalle composición'!M99</f>
        <v>180725.75283556001</v>
      </c>
      <c r="R99" s="71">
        <f>'[4]C7 Detalle composición'!N99</f>
        <v>30.772839342512881</v>
      </c>
    </row>
    <row r="100" spans="1:18" s="44" customFormat="1" x14ac:dyDescent="0.2">
      <c r="A100" s="43" t="s">
        <v>151</v>
      </c>
      <c r="B100" s="43" t="s">
        <v>151</v>
      </c>
      <c r="C100" s="43" t="s">
        <v>151</v>
      </c>
      <c r="D100" s="243" t="s">
        <v>219</v>
      </c>
      <c r="E100" s="243"/>
      <c r="F100" s="243" t="s">
        <v>426</v>
      </c>
      <c r="G100" s="243"/>
      <c r="H100" s="89">
        <f>'[4]C7 Detalle composición'!I100</f>
        <v>252</v>
      </c>
      <c r="I100" s="89">
        <f>'[4]C7 Detalle composición'!J100</f>
        <v>0</v>
      </c>
      <c r="J100" s="89">
        <f>'[4]C7 Detalle composición'!K100</f>
        <v>252</v>
      </c>
      <c r="K100" s="103">
        <f>+'[5]C7 Detalle composición'!K99</f>
        <v>0</v>
      </c>
      <c r="L100" s="104">
        <f>+'[6]C7 Detalle composición'!K99-K100</f>
        <v>0</v>
      </c>
      <c r="M100" s="104">
        <f>+'[7]C7 Detalle composición'!K100-L100-K100</f>
        <v>0</v>
      </c>
      <c r="N100" s="104">
        <f>+'[8]C7 Detalle composición'!K100-K100-L100-M100</f>
        <v>0</v>
      </c>
      <c r="O100" s="104">
        <f>'C8 Detalle composición'!K102-SUM(K100:N100)</f>
        <v>0</v>
      </c>
      <c r="P100" s="104">
        <f t="shared" si="1"/>
        <v>0</v>
      </c>
      <c r="Q100" s="53">
        <f>'[4]C7 Detalle composición'!M100</f>
        <v>252</v>
      </c>
      <c r="R100" s="71">
        <f>'[4]C7 Detalle composición'!N100</f>
        <v>0</v>
      </c>
    </row>
    <row r="101" spans="1:18" s="44" customFormat="1" x14ac:dyDescent="0.2">
      <c r="A101" s="43" t="s">
        <v>151</v>
      </c>
      <c r="B101" s="43" t="s">
        <v>151</v>
      </c>
      <c r="C101" s="43" t="s">
        <v>151</v>
      </c>
      <c r="D101" s="243" t="s">
        <v>220</v>
      </c>
      <c r="E101" s="243"/>
      <c r="F101" s="243" t="s">
        <v>427</v>
      </c>
      <c r="G101" s="243"/>
      <c r="H101" s="89">
        <f>'[4]C7 Detalle composición'!I101</f>
        <v>642</v>
      </c>
      <c r="I101" s="89">
        <f>'[4]C7 Detalle composición'!J101</f>
        <v>0</v>
      </c>
      <c r="J101" s="89">
        <f>'[4]C7 Detalle composición'!K101</f>
        <v>642</v>
      </c>
      <c r="K101" s="103">
        <f>+'[5]C7 Detalle composición'!K100</f>
        <v>0</v>
      </c>
      <c r="L101" s="104">
        <f>+'[6]C7 Detalle composición'!K100-K101</f>
        <v>0</v>
      </c>
      <c r="M101" s="104">
        <f>+'[7]C7 Detalle composición'!K101-L101-K101</f>
        <v>0</v>
      </c>
      <c r="N101" s="104">
        <f>+'[8]C7 Detalle composición'!K101-K101-L101-M101</f>
        <v>0</v>
      </c>
      <c r="O101" s="104">
        <f>'C8 Detalle composición'!K103-SUM(K101:N101)</f>
        <v>0</v>
      </c>
      <c r="P101" s="104">
        <f t="shared" si="1"/>
        <v>0</v>
      </c>
      <c r="Q101" s="53">
        <f>'[4]C7 Detalle composición'!M101</f>
        <v>642</v>
      </c>
      <c r="R101" s="71">
        <f>'[4]C7 Detalle composición'!N101</f>
        <v>0</v>
      </c>
    </row>
    <row r="102" spans="1:18" s="44" customFormat="1" x14ac:dyDescent="0.2">
      <c r="A102" s="43" t="s">
        <v>151</v>
      </c>
      <c r="B102" s="43" t="s">
        <v>151</v>
      </c>
      <c r="C102" s="43" t="s">
        <v>151</v>
      </c>
      <c r="D102" s="243" t="s">
        <v>221</v>
      </c>
      <c r="E102" s="243"/>
      <c r="F102" s="243" t="s">
        <v>428</v>
      </c>
      <c r="G102" s="243"/>
      <c r="H102" s="89">
        <f>'[4]C7 Detalle composición'!I102</f>
        <v>62178</v>
      </c>
      <c r="I102" s="89">
        <f>'[4]C7 Detalle composición'!J102</f>
        <v>0</v>
      </c>
      <c r="J102" s="89">
        <f>'[4]C7 Detalle composición'!K102</f>
        <v>62178</v>
      </c>
      <c r="K102" s="103">
        <f>+'[5]C7 Detalle composición'!K101</f>
        <v>7180.8119345799996</v>
      </c>
      <c r="L102" s="104">
        <f>+'[6]C7 Detalle composición'!K101-K102</f>
        <v>7638.3969318299996</v>
      </c>
      <c r="M102" s="104">
        <f>+'[7]C7 Detalle composición'!K102-L102-K102</f>
        <v>7482.0744359999999</v>
      </c>
      <c r="N102" s="104">
        <f>+'[8]C7 Detalle composición'!K102-K102-L102-M102</f>
        <v>6304.2446026399984</v>
      </c>
      <c r="O102" s="104">
        <f>'C8 Detalle composición'!K104-SUM(K102:N102)</f>
        <v>1958.0023051999997</v>
      </c>
      <c r="P102" s="104">
        <f t="shared" si="1"/>
        <v>30563.530210249999</v>
      </c>
      <c r="Q102" s="53">
        <f>'[4]C7 Detalle composición'!M102</f>
        <v>26783.36378657</v>
      </c>
      <c r="R102" s="71">
        <f>'[4]C7 Detalle composición'!N102</f>
        <v>56.924693964794628</v>
      </c>
    </row>
    <row r="103" spans="1:18" s="44" customFormat="1" x14ac:dyDescent="0.2">
      <c r="A103" s="43" t="s">
        <v>151</v>
      </c>
      <c r="B103" s="43" t="s">
        <v>151</v>
      </c>
      <c r="C103" s="43" t="s">
        <v>151</v>
      </c>
      <c r="D103" s="243" t="s">
        <v>222</v>
      </c>
      <c r="E103" s="243"/>
      <c r="F103" s="243" t="s">
        <v>429</v>
      </c>
      <c r="G103" s="243"/>
      <c r="H103" s="89">
        <f>'[4]C7 Detalle composición'!I103</f>
        <v>222821</v>
      </c>
      <c r="I103" s="89">
        <f>'[4]C7 Detalle composición'!J103</f>
        <v>0</v>
      </c>
      <c r="J103" s="89">
        <f>'[4]C7 Detalle composición'!K103</f>
        <v>222821</v>
      </c>
      <c r="K103" s="103">
        <f>+'[5]C7 Detalle composición'!K102</f>
        <v>18280.68066618</v>
      </c>
      <c r="L103" s="104">
        <f>+'[6]C7 Detalle composición'!K102-K103</f>
        <v>18879.749295629998</v>
      </c>
      <c r="M103" s="104">
        <f>+'[7]C7 Detalle composición'!K103-L103-K103</f>
        <v>17063.248977069998</v>
      </c>
      <c r="N103" s="104">
        <f>+'[8]C7 Detalle composición'!K103-K103-L103-M103</f>
        <v>18555.537356560002</v>
      </c>
      <c r="O103" s="104">
        <f>'C8 Detalle composición'!K105-SUM(K103:N103)</f>
        <v>22184.64009565</v>
      </c>
      <c r="P103" s="104">
        <f t="shared" si="1"/>
        <v>94963.856391089997</v>
      </c>
      <c r="Q103" s="53">
        <f>'[4]C7 Detalle composición'!M103</f>
        <v>149819.63892733998</v>
      </c>
      <c r="R103" s="71">
        <f>'[4]C7 Detalle composición'!N103</f>
        <v>32.762334372729676</v>
      </c>
    </row>
    <row r="104" spans="1:18" s="44" customFormat="1" x14ac:dyDescent="0.2">
      <c r="A104" s="43" t="s">
        <v>151</v>
      </c>
      <c r="B104" s="43" t="s">
        <v>151</v>
      </c>
      <c r="C104" s="43" t="s">
        <v>151</v>
      </c>
      <c r="D104" s="243" t="s">
        <v>223</v>
      </c>
      <c r="E104" s="243"/>
      <c r="F104" s="243" t="s">
        <v>452</v>
      </c>
      <c r="G104" s="243"/>
      <c r="H104" s="89">
        <f>'[4]C7 Detalle composición'!I104</f>
        <v>41578</v>
      </c>
      <c r="I104" s="89">
        <f>'[4]C7 Detalle composición'!J104</f>
        <v>0</v>
      </c>
      <c r="J104" s="89">
        <f>'[4]C7 Detalle composición'!K104</f>
        <v>41578</v>
      </c>
      <c r="K104" s="103">
        <f>+'[5]C7 Detalle composición'!K103</f>
        <v>4727.4332089999998</v>
      </c>
      <c r="L104" s="104">
        <f>+'[6]C7 Detalle composición'!K103-K104</f>
        <v>3825.9700679999996</v>
      </c>
      <c r="M104" s="104">
        <f>+'[7]C7 Detalle composición'!K104-L104-K104</f>
        <v>3695.3824300000006</v>
      </c>
      <c r="N104" s="104">
        <f>+'[8]C7 Detalle composición'!K104-K104-L104-M104</f>
        <v>3736.8252309999989</v>
      </c>
      <c r="O104" s="104">
        <f>'C8 Detalle composición'!K106-SUM(K104:N104)</f>
        <v>3725.3686050000033</v>
      </c>
      <c r="P104" s="104">
        <f t="shared" si="1"/>
        <v>19710.979543000001</v>
      </c>
      <c r="Q104" s="53">
        <f>'[4]C7 Detalle composición'!M104</f>
        <v>22331.821445000001</v>
      </c>
      <c r="R104" s="71">
        <f>'[4]C7 Detalle composición'!N104</f>
        <v>46.28933223098754</v>
      </c>
    </row>
    <row r="105" spans="1:18" s="44" customFormat="1" ht="20.25" customHeight="1" x14ac:dyDescent="0.2">
      <c r="A105" s="43" t="s">
        <v>151</v>
      </c>
      <c r="B105" s="43" t="s">
        <v>151</v>
      </c>
      <c r="C105" s="43" t="s">
        <v>151</v>
      </c>
      <c r="D105" s="243" t="s">
        <v>224</v>
      </c>
      <c r="E105" s="243"/>
      <c r="F105" s="243" t="s">
        <v>430</v>
      </c>
      <c r="G105" s="243"/>
      <c r="H105" s="89">
        <f>'[4]C7 Detalle composición'!I105</f>
        <v>818914.5</v>
      </c>
      <c r="I105" s="89">
        <f>'[4]C7 Detalle composición'!J105</f>
        <v>0</v>
      </c>
      <c r="J105" s="89">
        <f>'[4]C7 Detalle composición'!K105</f>
        <v>818914.5</v>
      </c>
      <c r="K105" s="103">
        <f>+'[5]C7 Detalle composición'!K104</f>
        <v>77273.29681801</v>
      </c>
      <c r="L105" s="104">
        <f>+'[6]C7 Detalle composición'!K104-K105</f>
        <v>2825.4432762499928</v>
      </c>
      <c r="M105" s="104">
        <f>+'[7]C7 Detalle composición'!K105-L105-K105</f>
        <v>7214.0982529400062</v>
      </c>
      <c r="N105" s="104">
        <f>+'[8]C7 Detalle composición'!K105-K105-L105-M105</f>
        <v>76920.083904409999</v>
      </c>
      <c r="O105" s="104">
        <f>'C8 Detalle composición'!K107-SUM(K105:N105)</f>
        <v>10852.776741560025</v>
      </c>
      <c r="P105" s="104">
        <f t="shared" si="1"/>
        <v>175085.69899317002</v>
      </c>
      <c r="Q105" s="53">
        <f>'[4]C7 Detalle composición'!M105</f>
        <v>654113.65259433002</v>
      </c>
      <c r="R105" s="71">
        <f>'[4]C7 Detalle composición'!N105</f>
        <v>20.124304479365062</v>
      </c>
    </row>
    <row r="106" spans="1:18" s="44" customFormat="1" x14ac:dyDescent="0.2">
      <c r="A106" s="43" t="s">
        <v>151</v>
      </c>
      <c r="B106" s="43" t="s">
        <v>151</v>
      </c>
      <c r="C106" s="43" t="s">
        <v>151</v>
      </c>
      <c r="D106" s="243" t="s">
        <v>225</v>
      </c>
      <c r="E106" s="243"/>
      <c r="F106" s="243" t="s">
        <v>466</v>
      </c>
      <c r="G106" s="243"/>
      <c r="H106" s="89">
        <f>'[4]C7 Detalle composición'!I106</f>
        <v>0</v>
      </c>
      <c r="I106" s="89">
        <f>'[4]C7 Detalle composición'!J106</f>
        <v>0</v>
      </c>
      <c r="J106" s="89">
        <f>'[4]C7 Detalle composición'!K106</f>
        <v>0</v>
      </c>
      <c r="K106" s="103">
        <f>+'[5]C7 Detalle composición'!K105</f>
        <v>298.547572</v>
      </c>
      <c r="L106" s="104">
        <f>+'[6]C7 Detalle composición'!K105-K106</f>
        <v>428.57841000000002</v>
      </c>
      <c r="M106" s="104">
        <f>+'[7]C7 Detalle composición'!K106-L106-K106</f>
        <v>482.98207799999994</v>
      </c>
      <c r="N106" s="104">
        <f>+'[8]C7 Detalle composición'!K106-K106-L106-M106</f>
        <v>297.04460100000011</v>
      </c>
      <c r="O106" s="104">
        <f>'C8 Detalle composición'!K108-SUM(K106:N106)</f>
        <v>19718.553810000001</v>
      </c>
      <c r="P106" s="104">
        <f t="shared" si="1"/>
        <v>21225.706471000001</v>
      </c>
      <c r="Q106" s="53">
        <f>'[4]C7 Detalle composición'!M106</f>
        <v>-2555.3495979999998</v>
      </c>
      <c r="R106" s="71">
        <f>'[4]C7 Detalle composición'!N106</f>
        <v>0</v>
      </c>
    </row>
    <row r="107" spans="1:18" s="44" customFormat="1" x14ac:dyDescent="0.2">
      <c r="A107" s="43" t="s">
        <v>151</v>
      </c>
      <c r="B107" s="43" t="s">
        <v>151</v>
      </c>
      <c r="C107" s="43" t="s">
        <v>151</v>
      </c>
      <c r="D107" s="243" t="s">
        <v>226</v>
      </c>
      <c r="E107" s="243"/>
      <c r="F107" s="243" t="s">
        <v>431</v>
      </c>
      <c r="G107" s="243"/>
      <c r="H107" s="89">
        <f>'[4]C7 Detalle composición'!I107</f>
        <v>71906</v>
      </c>
      <c r="I107" s="89">
        <f>'[4]C7 Detalle composición'!J107</f>
        <v>0</v>
      </c>
      <c r="J107" s="89">
        <f>'[4]C7 Detalle composición'!K107</f>
        <v>71906</v>
      </c>
      <c r="K107" s="103">
        <f>+'[5]C7 Detalle composición'!K106</f>
        <v>7905.6533076300002</v>
      </c>
      <c r="L107" s="104">
        <f>+'[6]C7 Detalle composición'!K106-K107</f>
        <v>8501.34713577</v>
      </c>
      <c r="M107" s="104">
        <f>+'[7]C7 Detalle composición'!K107-L107-K107</f>
        <v>7301.8939709100014</v>
      </c>
      <c r="N107" s="104">
        <f>+'[8]C7 Detalle composición'!K107-K107-L107-M107</f>
        <v>6903.0634386399979</v>
      </c>
      <c r="O107" s="104">
        <f>'C8 Detalle composición'!K109-SUM(K107:N107)</f>
        <v>7713.5609646700032</v>
      </c>
      <c r="P107" s="104">
        <f t="shared" si="1"/>
        <v>38325.518817620003</v>
      </c>
      <c r="Q107" s="53">
        <f>'[4]C7 Detalle composición'!M107</f>
        <v>34676.408370910001</v>
      </c>
      <c r="R107" s="71">
        <f>'[4]C7 Detalle composición'!N107</f>
        <v>51.775361762704087</v>
      </c>
    </row>
    <row r="108" spans="1:18" s="44" customFormat="1" x14ac:dyDescent="0.2">
      <c r="A108" s="43" t="s">
        <v>151</v>
      </c>
      <c r="B108" s="43" t="s">
        <v>151</v>
      </c>
      <c r="C108" s="43" t="s">
        <v>151</v>
      </c>
      <c r="D108" s="243" t="s">
        <v>227</v>
      </c>
      <c r="E108" s="243"/>
      <c r="F108" s="243" t="s">
        <v>296</v>
      </c>
      <c r="G108" s="243"/>
      <c r="H108" s="89">
        <f>'[4]C7 Detalle composición'!I108</f>
        <v>2385.6999999999998</v>
      </c>
      <c r="I108" s="89">
        <f>'[4]C7 Detalle composición'!J108</f>
        <v>0</v>
      </c>
      <c r="J108" s="89">
        <f>'[4]C7 Detalle composición'!K108</f>
        <v>2385.6999999999998</v>
      </c>
      <c r="K108" s="103">
        <f>+'[5]C7 Detalle composición'!K107</f>
        <v>0</v>
      </c>
      <c r="L108" s="104">
        <f>+'[6]C7 Detalle composición'!K107-K108</f>
        <v>0</v>
      </c>
      <c r="M108" s="104">
        <f>+'[7]C7 Detalle composición'!K108-L108-K108</f>
        <v>-1.9711799999999999</v>
      </c>
      <c r="N108" s="104">
        <f>+'[8]C7 Detalle composición'!K108-K108-L108-M108</f>
        <v>0</v>
      </c>
      <c r="O108" s="104">
        <f>'C8 Detalle composición'!K110-SUM(K108:N108)</f>
        <v>30.949926999999999</v>
      </c>
      <c r="P108" s="104">
        <f t="shared" si="1"/>
        <v>28.978746999999998</v>
      </c>
      <c r="Q108" s="53">
        <f>'[4]C7 Detalle composición'!M108</f>
        <v>2387.6711799999998</v>
      </c>
      <c r="R108" s="71">
        <f>'[4]C7 Detalle composición'!N108</f>
        <v>-8.26248061365637E-2</v>
      </c>
    </row>
    <row r="109" spans="1:18" s="44" customFormat="1" x14ac:dyDescent="0.2">
      <c r="A109" s="43" t="s">
        <v>151</v>
      </c>
      <c r="B109" s="43" t="s">
        <v>151</v>
      </c>
      <c r="C109" s="43" t="s">
        <v>151</v>
      </c>
      <c r="D109" s="243" t="s">
        <v>228</v>
      </c>
      <c r="E109" s="243"/>
      <c r="F109" s="243" t="s">
        <v>432</v>
      </c>
      <c r="G109" s="243"/>
      <c r="H109" s="89">
        <f>'[4]C7 Detalle composición'!I109</f>
        <v>1249860.7350000001</v>
      </c>
      <c r="I109" s="89">
        <f>'[4]C7 Detalle composición'!J109</f>
        <v>0</v>
      </c>
      <c r="J109" s="89">
        <f>'[4]C7 Detalle composición'!K109</f>
        <v>1249860.7350000001</v>
      </c>
      <c r="K109" s="103">
        <f>+'[5]C7 Detalle composición'!K108</f>
        <v>0</v>
      </c>
      <c r="L109" s="104">
        <f>+'[6]C7 Detalle composición'!K108-K109</f>
        <v>0</v>
      </c>
      <c r="M109" s="104">
        <f>+'[7]C7 Detalle composición'!K109-L109-K109</f>
        <v>0</v>
      </c>
      <c r="N109" s="104">
        <f>+'[8]C7 Detalle composición'!K109-K109-L109-M109</f>
        <v>0</v>
      </c>
      <c r="O109" s="104">
        <f>'C8 Detalle composición'!K111-SUM(K109:N109)</f>
        <v>326725.58870914002</v>
      </c>
      <c r="P109" s="104">
        <f t="shared" si="1"/>
        <v>326725.58870914002</v>
      </c>
      <c r="Q109" s="53">
        <f>'[4]C7 Detalle composición'!M109</f>
        <v>1249860.7350000001</v>
      </c>
      <c r="R109" s="71">
        <f>'[4]C7 Detalle composición'!N109</f>
        <v>0</v>
      </c>
    </row>
    <row r="110" spans="1:18" s="44" customFormat="1" x14ac:dyDescent="0.2">
      <c r="A110" s="43" t="s">
        <v>151</v>
      </c>
      <c r="B110" s="43" t="s">
        <v>151</v>
      </c>
      <c r="C110" s="43" t="s">
        <v>151</v>
      </c>
      <c r="D110" s="243" t="s">
        <v>229</v>
      </c>
      <c r="E110" s="243"/>
      <c r="F110" s="243" t="s">
        <v>433</v>
      </c>
      <c r="G110" s="243"/>
      <c r="H110" s="89">
        <f>'[4]C7 Detalle composición'!I110</f>
        <v>250000</v>
      </c>
      <c r="I110" s="89">
        <f>'[4]C7 Detalle composición'!J110</f>
        <v>0</v>
      </c>
      <c r="J110" s="89">
        <f>'[4]C7 Detalle composición'!K110</f>
        <v>250000</v>
      </c>
      <c r="K110" s="103">
        <f>+'[5]C7 Detalle composición'!K109</f>
        <v>121344.23806485001</v>
      </c>
      <c r="L110" s="104">
        <f>+'[6]C7 Detalle composición'!K109-K110</f>
        <v>1014.4397429999954</v>
      </c>
      <c r="M110" s="104">
        <f>+'[7]C7 Detalle composición'!K110-L110-K110</f>
        <v>1467.4872013599961</v>
      </c>
      <c r="N110" s="104">
        <f>+'[8]C7 Detalle composición'!K110-K110-L110-M110</f>
        <v>872.94014929998957</v>
      </c>
      <c r="O110" s="104">
        <f>'C8 Detalle composición'!K112-SUM(K110:N110)</f>
        <v>50554.00915321002</v>
      </c>
      <c r="P110" s="104">
        <f t="shared" si="1"/>
        <v>175253.11431172001</v>
      </c>
      <c r="Q110" s="53">
        <f>'[4]C7 Detalle composición'!M110</f>
        <v>125301.46252949</v>
      </c>
      <c r="R110" s="71">
        <f>'[4]C7 Detalle composición'!N110</f>
        <v>49.879414988203997</v>
      </c>
    </row>
    <row r="111" spans="1:18" s="44" customFormat="1" x14ac:dyDescent="0.2">
      <c r="A111" s="43" t="s">
        <v>151</v>
      </c>
      <c r="B111" s="43" t="s">
        <v>151</v>
      </c>
      <c r="C111" s="43" t="s">
        <v>151</v>
      </c>
      <c r="D111" s="243" t="s">
        <v>230</v>
      </c>
      <c r="E111" s="243"/>
      <c r="F111" s="243" t="s">
        <v>434</v>
      </c>
      <c r="G111" s="243"/>
      <c r="H111" s="89">
        <f>'[4]C7 Detalle composición'!I111</f>
        <v>39464.545116000001</v>
      </c>
      <c r="I111" s="89">
        <f>'[4]C7 Detalle composición'!J111</f>
        <v>0</v>
      </c>
      <c r="J111" s="89">
        <f>'[4]C7 Detalle composición'!K111</f>
        <v>39464.545116000001</v>
      </c>
      <c r="K111" s="103">
        <f>+'[5]C7 Detalle composición'!K110</f>
        <v>4320.9581719999996</v>
      </c>
      <c r="L111" s="104">
        <f>+'[6]C7 Detalle composición'!K110-K111</f>
        <v>4567.1105019599991</v>
      </c>
      <c r="M111" s="104">
        <f>+'[7]C7 Detalle composición'!K111-L111-K111</f>
        <v>4126.2454810400004</v>
      </c>
      <c r="N111" s="104">
        <f>+'[8]C7 Detalle composición'!K111-K111-L111-M111</f>
        <v>4481.2935340000013</v>
      </c>
      <c r="O111" s="104">
        <f>'C8 Detalle composición'!K113-SUM(K111:N111)</f>
        <v>4835.7670829999988</v>
      </c>
      <c r="P111" s="104">
        <f t="shared" si="1"/>
        <v>22331.374771999999</v>
      </c>
      <c r="Q111" s="53">
        <f>'[4]C7 Detalle composición'!M111</f>
        <v>21968.937427000001</v>
      </c>
      <c r="R111" s="71">
        <f>'[4]C7 Detalle composición'!N111</f>
        <v>44.332470164230536</v>
      </c>
    </row>
    <row r="112" spans="1:18" s="44" customFormat="1" ht="23.25" customHeight="1" x14ac:dyDescent="0.2">
      <c r="A112" s="43" t="s">
        <v>151</v>
      </c>
      <c r="B112" s="43" t="s">
        <v>151</v>
      </c>
      <c r="C112" s="43" t="s">
        <v>151</v>
      </c>
      <c r="D112" s="243" t="s">
        <v>231</v>
      </c>
      <c r="E112" s="243"/>
      <c r="F112" s="243" t="s">
        <v>435</v>
      </c>
      <c r="G112" s="243"/>
      <c r="H112" s="89">
        <f>'[4]C7 Detalle composición'!I112</f>
        <v>4000</v>
      </c>
      <c r="I112" s="89">
        <f>'[4]C7 Detalle composición'!J112</f>
        <v>0</v>
      </c>
      <c r="J112" s="89">
        <f>'[4]C7 Detalle composición'!K112</f>
        <v>4000</v>
      </c>
      <c r="K112" s="103">
        <f>+'[5]C7 Detalle composición'!K111</f>
        <v>419.47651911000003</v>
      </c>
      <c r="L112" s="104">
        <f>+'[6]C7 Detalle composición'!K111-K112</f>
        <v>232.54942011000003</v>
      </c>
      <c r="M112" s="104">
        <f>+'[7]C7 Detalle composición'!K112-L112-K112</f>
        <v>283.72712410999998</v>
      </c>
      <c r="N112" s="104">
        <f>+'[8]C7 Detalle composición'!K112-K112-L112-M112</f>
        <v>467.21300210999993</v>
      </c>
      <c r="O112" s="104">
        <f>'C8 Detalle composición'!K114-SUM(K112:N112)</f>
        <v>2620.79150897</v>
      </c>
      <c r="P112" s="104">
        <f t="shared" si="1"/>
        <v>4023.75757441</v>
      </c>
      <c r="Q112" s="53">
        <f>'[4]C7 Detalle composición'!M112</f>
        <v>2449.9010247200004</v>
      </c>
      <c r="R112" s="71">
        <f>'[4]C7 Detalle composición'!N112</f>
        <v>38.752474381999996</v>
      </c>
    </row>
    <row r="113" spans="1:18" s="44" customFormat="1" x14ac:dyDescent="0.2">
      <c r="A113" s="43" t="s">
        <v>151</v>
      </c>
      <c r="B113" s="43" t="s">
        <v>151</v>
      </c>
      <c r="C113" s="43" t="s">
        <v>151</v>
      </c>
      <c r="D113" s="243" t="s">
        <v>232</v>
      </c>
      <c r="E113" s="243"/>
      <c r="F113" s="243" t="s">
        <v>478</v>
      </c>
      <c r="G113" s="243"/>
      <c r="H113" s="89">
        <f>'[4]C7 Detalle composición'!I113</f>
        <v>0</v>
      </c>
      <c r="I113" s="89">
        <f>'[4]C7 Detalle composición'!J113</f>
        <v>0</v>
      </c>
      <c r="J113" s="89">
        <f>'[4]C7 Detalle composición'!K113</f>
        <v>0</v>
      </c>
      <c r="K113" s="103">
        <f>+'[5]C7 Detalle composición'!K112</f>
        <v>0</v>
      </c>
      <c r="L113" s="104">
        <f>+'[6]C7 Detalle composición'!K112-K113</f>
        <v>1529.345282</v>
      </c>
      <c r="M113" s="104">
        <f>+'[7]C7 Detalle composición'!K113-L113-K113</f>
        <v>2794.4726049999999</v>
      </c>
      <c r="N113" s="104">
        <f>+'[8]C7 Detalle composición'!K113-K113-L113-M113</f>
        <v>1115.867534</v>
      </c>
      <c r="O113" s="104">
        <f>'C8 Detalle composición'!K115-SUM(K113:N113)</f>
        <v>630.12612799999988</v>
      </c>
      <c r="P113" s="104">
        <f t="shared" si="1"/>
        <v>6069.811549</v>
      </c>
      <c r="Q113" s="53">
        <f>'[4]C7 Detalle composición'!M113</f>
        <v>-6764.02124</v>
      </c>
      <c r="R113" s="71">
        <f>'[4]C7 Detalle composición'!N113</f>
        <v>0</v>
      </c>
    </row>
    <row r="114" spans="1:18" s="44" customFormat="1" ht="21.75" customHeight="1" x14ac:dyDescent="0.2">
      <c r="A114" s="43" t="s">
        <v>151</v>
      </c>
      <c r="B114" s="43" t="s">
        <v>151</v>
      </c>
      <c r="C114" s="43" t="s">
        <v>151</v>
      </c>
      <c r="D114" s="243" t="s">
        <v>233</v>
      </c>
      <c r="E114" s="243"/>
      <c r="F114" s="243" t="s">
        <v>436</v>
      </c>
      <c r="G114" s="243"/>
      <c r="H114" s="89">
        <f>'[4]C7 Detalle composición'!I114</f>
        <v>4240</v>
      </c>
      <c r="I114" s="89">
        <f>'[4]C7 Detalle composición'!J114</f>
        <v>0</v>
      </c>
      <c r="J114" s="89">
        <f>'[4]C7 Detalle composición'!K114</f>
        <v>4240</v>
      </c>
      <c r="K114" s="103">
        <f>+'[5]C7 Detalle composición'!K113</f>
        <v>0</v>
      </c>
      <c r="L114" s="104">
        <f>+'[6]C7 Detalle composición'!K113-K114</f>
        <v>0</v>
      </c>
      <c r="M114" s="104">
        <f>+'[7]C7 Detalle composición'!K114-L114-K114</f>
        <v>0</v>
      </c>
      <c r="N114" s="104">
        <f>+'[8]C7 Detalle composición'!K114-K114-L114-M114</f>
        <v>0</v>
      </c>
      <c r="O114" s="104">
        <f>'C8 Detalle composición'!K116-SUM(K114:N114)</f>
        <v>0</v>
      </c>
      <c r="P114" s="104">
        <f t="shared" si="1"/>
        <v>0</v>
      </c>
      <c r="Q114" s="53">
        <f>'[4]C7 Detalle composición'!M114</f>
        <v>4240</v>
      </c>
      <c r="R114" s="71">
        <f>'[4]C7 Detalle composición'!N114</f>
        <v>0</v>
      </c>
    </row>
    <row r="115" spans="1:18" s="44" customFormat="1" ht="23.25" customHeight="1" x14ac:dyDescent="0.2">
      <c r="A115" s="43" t="s">
        <v>151</v>
      </c>
      <c r="B115" s="43" t="s">
        <v>151</v>
      </c>
      <c r="C115" s="43" t="s">
        <v>151</v>
      </c>
      <c r="D115" s="243" t="s">
        <v>234</v>
      </c>
      <c r="E115" s="243"/>
      <c r="F115" s="243" t="s">
        <v>437</v>
      </c>
      <c r="G115" s="243"/>
      <c r="H115" s="89">
        <f>'[4]C7 Detalle composición'!I115</f>
        <v>0</v>
      </c>
      <c r="I115" s="89">
        <f>'[4]C7 Detalle composición'!J115</f>
        <v>0</v>
      </c>
      <c r="J115" s="89">
        <f>'[4]C7 Detalle composición'!K115</f>
        <v>0</v>
      </c>
      <c r="K115" s="103">
        <f>+'[5]C7 Detalle composición'!K114</f>
        <v>0</v>
      </c>
      <c r="L115" s="104">
        <f>+'[6]C7 Detalle composición'!K114-K115</f>
        <v>0</v>
      </c>
      <c r="M115" s="104">
        <f>+'[7]C7 Detalle composición'!K115-L115-K115</f>
        <v>0.14754200000000001</v>
      </c>
      <c r="N115" s="104">
        <f>+'[8]C7 Detalle composición'!K115-K115-L115-M115</f>
        <v>40.932268000000001</v>
      </c>
      <c r="O115" s="104">
        <f>'C8 Detalle composición'!K117-SUM(K115:N115)</f>
        <v>419.338706</v>
      </c>
      <c r="P115" s="104">
        <f t="shared" si="1"/>
        <v>460.41851600000001</v>
      </c>
      <c r="Q115" s="53">
        <f>'[4]C7 Detalle composición'!M115</f>
        <v>-60.969678999999999</v>
      </c>
      <c r="R115" s="71">
        <f>'[4]C7 Detalle composición'!N115</f>
        <v>0</v>
      </c>
    </row>
    <row r="116" spans="1:18" s="44" customFormat="1" x14ac:dyDescent="0.2">
      <c r="A116" s="43"/>
      <c r="B116" s="43"/>
      <c r="C116" s="43"/>
      <c r="D116" s="243" t="s">
        <v>235</v>
      </c>
      <c r="E116" s="243"/>
      <c r="F116" s="243" t="s">
        <v>404</v>
      </c>
      <c r="G116" s="243"/>
      <c r="H116" s="89">
        <f>'[4]C7 Detalle composición'!I116</f>
        <v>0</v>
      </c>
      <c r="I116" s="89">
        <f>'[4]C7 Detalle composición'!J116</f>
        <v>0</v>
      </c>
      <c r="J116" s="89">
        <f>'[4]C7 Detalle composición'!K116</f>
        <v>0</v>
      </c>
      <c r="K116" s="103">
        <f>+'[5]C7 Detalle composición'!K115</f>
        <v>1.6891149999999999</v>
      </c>
      <c r="L116" s="104">
        <f>+'[6]C7 Detalle composición'!K115-K116</f>
        <v>2.5569439999999997</v>
      </c>
      <c r="M116" s="104">
        <f>+'[7]C7 Detalle composición'!K116-L116-K116</f>
        <v>7.0476680000000007</v>
      </c>
      <c r="N116" s="104">
        <f>+'[8]C7 Detalle composición'!K116-K116-L116-M116</f>
        <v>4.9127000000000018</v>
      </c>
      <c r="O116" s="104">
        <f>'C8 Detalle composición'!K118-SUM(K116:N116)</f>
        <v>6.710882999999999</v>
      </c>
      <c r="P116" s="104">
        <f t="shared" si="1"/>
        <v>22.917310000000001</v>
      </c>
      <c r="Q116" s="53">
        <f>'[4]C7 Detalle composición'!M116</f>
        <v>-24.827646000000001</v>
      </c>
      <c r="R116" s="71">
        <f>'[4]C7 Detalle composición'!N116</f>
        <v>0</v>
      </c>
    </row>
    <row r="117" spans="1:18" x14ac:dyDescent="0.2">
      <c r="A117" s="43"/>
      <c r="B117" s="43"/>
      <c r="C117" s="43"/>
      <c r="D117" s="43"/>
      <c r="E117" s="43"/>
      <c r="F117" s="43"/>
      <c r="G117" s="43"/>
      <c r="H117" s="86"/>
      <c r="I117" s="86"/>
      <c r="J117" s="86"/>
      <c r="K117" s="97"/>
      <c r="L117" s="98"/>
      <c r="M117" s="98"/>
      <c r="N117" s="98"/>
      <c r="O117" s="98"/>
      <c r="P117" s="98"/>
      <c r="Q117" s="52"/>
      <c r="R117" s="70"/>
    </row>
    <row r="118" spans="1:18" x14ac:dyDescent="0.2">
      <c r="A118" s="281" t="s">
        <v>236</v>
      </c>
      <c r="B118" s="241"/>
      <c r="C118" s="241"/>
      <c r="D118" s="241"/>
      <c r="E118" s="241"/>
      <c r="F118" s="241"/>
      <c r="G118" s="241"/>
      <c r="H118" s="85">
        <f>'[4]C7 Detalle composición'!I118</f>
        <v>27308463.866396002</v>
      </c>
      <c r="I118" s="85">
        <f>'[4]C7 Detalle composición'!J118</f>
        <v>15156.326999999999</v>
      </c>
      <c r="J118" s="85">
        <f>'[4]C7 Detalle composición'!K118</f>
        <v>27323620.193396006</v>
      </c>
      <c r="K118" s="95">
        <f>+'[5]C7 Detalle composición'!K117</f>
        <v>3064474.3884728202</v>
      </c>
      <c r="L118" s="96">
        <f>+'[6]C7 Detalle composición'!K117-K118</f>
        <v>1656261.5588963502</v>
      </c>
      <c r="M118" s="96">
        <f>+'[7]C7 Detalle composición'!K118-L118-K118</f>
        <v>2774906.2695966675</v>
      </c>
      <c r="N118" s="96">
        <f>+'[8]C7 Detalle composición'!K118-K118-L118-M118</f>
        <v>5515934.6235784627</v>
      </c>
      <c r="O118" s="96">
        <f>'C8 Detalle composición'!K121-SUM(K118:N118)</f>
        <v>-1991205.4524920397</v>
      </c>
      <c r="P118" s="96">
        <f t="shared" si="1"/>
        <v>11020371.388052261</v>
      </c>
      <c r="Q118" s="68">
        <f>'[4]C7 Detalle composición'!M118</f>
        <v>13079436.876881575</v>
      </c>
      <c r="R118" s="69">
        <f>'[4]C7 Detalle composición'!N118</f>
        <v>52.131391139586938</v>
      </c>
    </row>
    <row r="119" spans="1:18" x14ac:dyDescent="0.2">
      <c r="A119" s="51"/>
      <c r="H119" s="86"/>
      <c r="I119" s="86"/>
      <c r="J119" s="86"/>
      <c r="K119" s="97"/>
      <c r="L119" s="98"/>
      <c r="M119" s="98"/>
      <c r="N119" s="98"/>
      <c r="O119" s="98"/>
      <c r="P119" s="98"/>
      <c r="Q119" s="52"/>
      <c r="R119" s="70"/>
    </row>
    <row r="120" spans="1:18" x14ac:dyDescent="0.2">
      <c r="A120" s="279" t="s">
        <v>237</v>
      </c>
      <c r="B120" s="280"/>
      <c r="C120" s="280"/>
      <c r="D120" s="280"/>
      <c r="E120" s="280"/>
      <c r="F120" s="280"/>
      <c r="G120" s="280"/>
      <c r="H120" s="87">
        <f>'[4]C7 Detalle composición'!I120</f>
        <v>13344677.214076003</v>
      </c>
      <c r="I120" s="87">
        <f>'[4]C7 Detalle composición'!J120</f>
        <v>28000</v>
      </c>
      <c r="J120" s="87">
        <f>'[4]C7 Detalle composición'!K120</f>
        <v>13372677.214076003</v>
      </c>
      <c r="K120" s="99">
        <f>+'[5]C7 Detalle composición'!K119</f>
        <v>1690417.8911647103</v>
      </c>
      <c r="L120" s="100">
        <f>+'[6]C7 Detalle composición'!K119-K120</f>
        <v>1097426.4270786499</v>
      </c>
      <c r="M120" s="100">
        <f>+'[7]C7 Detalle composición'!K120-L120-K120</f>
        <v>1593719.9158796193</v>
      </c>
      <c r="N120" s="100">
        <f>+'[8]C7 Detalle composición'!K120-K120-L120-M120</f>
        <v>1126359.8131293906</v>
      </c>
      <c r="O120" s="100">
        <f>'C8 Detalle composición'!K123-SUM(K120:N120)</f>
        <v>1046119.0274453098</v>
      </c>
      <c r="P120" s="100">
        <f t="shared" si="1"/>
        <v>6554043.0746976798</v>
      </c>
      <c r="Q120" s="37">
        <f>'[4]C7 Detalle composición'!M120</f>
        <v>7234193.0069747623</v>
      </c>
      <c r="R120" s="67">
        <f>'[4]C7 Detalle composición'!N120</f>
        <v>45.903180857756048</v>
      </c>
    </row>
    <row r="121" spans="1:18" x14ac:dyDescent="0.2">
      <c r="A121" s="40" t="s">
        <v>151</v>
      </c>
      <c r="B121" s="40" t="s">
        <v>151</v>
      </c>
      <c r="C121" s="40" t="s">
        <v>238</v>
      </c>
      <c r="D121" s="250" t="s">
        <v>49</v>
      </c>
      <c r="E121" s="248"/>
      <c r="F121" s="248"/>
      <c r="G121" s="248"/>
      <c r="H121" s="89">
        <f>'[4]C7 Detalle composición'!I121</f>
        <v>13344677.214076003</v>
      </c>
      <c r="I121" s="89">
        <f>'[4]C7 Detalle composición'!J121</f>
        <v>28000</v>
      </c>
      <c r="J121" s="89">
        <f>'[4]C7 Detalle composición'!K121</f>
        <v>13372677.214076003</v>
      </c>
      <c r="K121" s="103">
        <f>+'[5]C7 Detalle composición'!K120</f>
        <v>1690417.8911647103</v>
      </c>
      <c r="L121" s="104">
        <f>+'[6]C7 Detalle composición'!K120-K121</f>
        <v>1097426.4270786499</v>
      </c>
      <c r="M121" s="104">
        <f>+'[7]C7 Detalle composición'!K121-L121-K121</f>
        <v>1593719.9158796193</v>
      </c>
      <c r="N121" s="104">
        <f>+'[8]C7 Detalle composición'!K121-K121-L121-M121</f>
        <v>1126359.8131293906</v>
      </c>
      <c r="O121" s="104">
        <f>'C8 Detalle composición'!K124-SUM(K121:N121)</f>
        <v>1046119.0274453098</v>
      </c>
      <c r="P121" s="104">
        <f t="shared" si="1"/>
        <v>6554043.0746976798</v>
      </c>
      <c r="Q121" s="53">
        <f>'[4]C7 Detalle composición'!M121</f>
        <v>7234193.0069747623</v>
      </c>
      <c r="R121" s="71">
        <f>'[4]C7 Detalle composición'!N121</f>
        <v>45.903180857756048</v>
      </c>
    </row>
    <row r="122" spans="1:18" x14ac:dyDescent="0.2">
      <c r="A122" s="41" t="s">
        <v>151</v>
      </c>
      <c r="B122" s="41" t="s">
        <v>151</v>
      </c>
      <c r="C122" s="251" t="s">
        <v>239</v>
      </c>
      <c r="D122" s="248"/>
      <c r="E122" s="243" t="s">
        <v>281</v>
      </c>
      <c r="F122" s="243"/>
      <c r="G122" s="248"/>
      <c r="H122" s="89">
        <f>'[4]C7 Detalle composición'!I122</f>
        <v>2076230.734439</v>
      </c>
      <c r="I122" s="89">
        <f>'[4]C7 Detalle composición'!J122</f>
        <v>0</v>
      </c>
      <c r="J122" s="89">
        <f>'[4]C7 Detalle composición'!K122</f>
        <v>2076230.734439</v>
      </c>
      <c r="K122" s="103">
        <f>+'[5]C7 Detalle composición'!K121</f>
        <v>436094.75003644999</v>
      </c>
      <c r="L122" s="104">
        <f>+'[6]C7 Detalle composición'!K121-K122</f>
        <v>357062.11619500001</v>
      </c>
      <c r="M122" s="104">
        <f>+'[7]C7 Detalle composición'!K122-L122-K122</f>
        <v>383651.77994106</v>
      </c>
      <c r="N122" s="104">
        <f>+'[8]C7 Detalle composición'!K122-K122-L122-M122</f>
        <v>232089.69545183005</v>
      </c>
      <c r="O122" s="104">
        <f>'C8 Detalle composición'!K125-SUM(K122:N122)</f>
        <v>-414.65277038002387</v>
      </c>
      <c r="P122" s="104">
        <f t="shared" si="1"/>
        <v>1408483.68885396</v>
      </c>
      <c r="Q122" s="53">
        <f>'[4]C7 Detalle composición'!M122</f>
        <v>556010.07245181012</v>
      </c>
      <c r="R122" s="71">
        <f>'[4]C7 Detalle composición'!N122</f>
        <v>73.220217616995981</v>
      </c>
    </row>
    <row r="123" spans="1:18" x14ac:dyDescent="0.2">
      <c r="A123" s="41" t="s">
        <v>151</v>
      </c>
      <c r="B123" s="41" t="s">
        <v>151</v>
      </c>
      <c r="C123" s="251" t="s">
        <v>240</v>
      </c>
      <c r="D123" s="248"/>
      <c r="E123" s="243" t="s">
        <v>400</v>
      </c>
      <c r="F123" s="243"/>
      <c r="G123" s="248"/>
      <c r="H123" s="89">
        <f>'[4]C7 Detalle composición'!I123</f>
        <v>4911782.1020020004</v>
      </c>
      <c r="I123" s="89">
        <f>'[4]C7 Detalle composición'!J123</f>
        <v>0</v>
      </c>
      <c r="J123" s="89">
        <f>'[4]C7 Detalle composición'!K123</f>
        <v>4911782.1020020004</v>
      </c>
      <c r="K123" s="103">
        <f>+'[5]C7 Detalle composición'!K122</f>
        <v>472110.56027552002</v>
      </c>
      <c r="L123" s="104">
        <f>+'[6]C7 Detalle composición'!K122-K123</f>
        <v>389403.41599616007</v>
      </c>
      <c r="M123" s="104">
        <f>+'[7]C7 Detalle composición'!K123-L123-K123</f>
        <v>684977.58997823973</v>
      </c>
      <c r="N123" s="104">
        <f>+'[8]C7 Detalle composición'!K123-K123-L123-M123</f>
        <v>444894.04966391018</v>
      </c>
      <c r="O123" s="104">
        <f>'C8 Detalle composición'!K126-SUM(K123:N123)</f>
        <v>735764.23784761014</v>
      </c>
      <c r="P123" s="104">
        <f t="shared" si="1"/>
        <v>2727149.8537614401</v>
      </c>
      <c r="Q123" s="53">
        <f>'[4]C7 Detalle composición'!M123</f>
        <v>2652753.1791435904</v>
      </c>
      <c r="R123" s="71">
        <f>'[4]C7 Detalle composición'!N123</f>
        <v>45.992042723915809</v>
      </c>
    </row>
    <row r="124" spans="1:18" ht="11.25" customHeight="1" x14ac:dyDescent="0.2">
      <c r="A124" s="41" t="s">
        <v>151</v>
      </c>
      <c r="B124" s="41" t="s">
        <v>151</v>
      </c>
      <c r="C124" s="251" t="s">
        <v>241</v>
      </c>
      <c r="D124" s="248"/>
      <c r="E124" s="236" t="s">
        <v>401</v>
      </c>
      <c r="F124" s="236"/>
      <c r="G124" s="236"/>
      <c r="H124" s="89">
        <f>'[4]C7 Detalle composición'!I124</f>
        <v>368147.81199800002</v>
      </c>
      <c r="I124" s="89">
        <f>'[4]C7 Detalle composición'!J124</f>
        <v>0</v>
      </c>
      <c r="J124" s="89">
        <f>'[4]C7 Detalle composición'!K124</f>
        <v>368147.81199800002</v>
      </c>
      <c r="K124" s="103">
        <f>+'[5]C7 Detalle composición'!K123</f>
        <v>33158.264268610001</v>
      </c>
      <c r="L124" s="104">
        <f>+'[6]C7 Detalle composición'!K123-K124</f>
        <v>24712.643734999998</v>
      </c>
      <c r="M124" s="104">
        <f>+'[7]C7 Detalle composición'!K124-L124-K124</f>
        <v>40852.462184129996</v>
      </c>
      <c r="N124" s="104">
        <f>+'[8]C7 Detalle composición'!K124-K124-L124-M124</f>
        <v>51098.829985309989</v>
      </c>
      <c r="O124" s="104">
        <f>'C8 Detalle composición'!K127-SUM(K124:N124)</f>
        <v>12642.650397090038</v>
      </c>
      <c r="P124" s="104">
        <f t="shared" si="1"/>
        <v>162464.85057014003</v>
      </c>
      <c r="Q124" s="53">
        <f>'[4]C7 Detalle composición'!M124</f>
        <v>201677.39839536001</v>
      </c>
      <c r="R124" s="71">
        <f>'[4]C7 Detalle composición'!N124</f>
        <v>45.218362890486056</v>
      </c>
    </row>
    <row r="125" spans="1:18" ht="11.25" customHeight="1" x14ac:dyDescent="0.2">
      <c r="A125" s="41" t="s">
        <v>151</v>
      </c>
      <c r="B125" s="41" t="s">
        <v>151</v>
      </c>
      <c r="C125" s="251" t="s">
        <v>242</v>
      </c>
      <c r="D125" s="248"/>
      <c r="E125" s="236" t="s">
        <v>402</v>
      </c>
      <c r="F125" s="236"/>
      <c r="G125" s="236"/>
      <c r="H125" s="89">
        <f>'[4]C7 Detalle composición'!I125</f>
        <v>337605.66850600002</v>
      </c>
      <c r="I125" s="89">
        <f>'[4]C7 Detalle composición'!J125</f>
        <v>0</v>
      </c>
      <c r="J125" s="89">
        <f>'[4]C7 Detalle composición'!K125</f>
        <v>337605.66850600002</v>
      </c>
      <c r="K125" s="103">
        <f>+'[5]C7 Detalle composición'!K124</f>
        <v>89071.177581280004</v>
      </c>
      <c r="L125" s="104">
        <f>+'[6]C7 Detalle composición'!K124-K125</f>
        <v>14978.845230509993</v>
      </c>
      <c r="M125" s="104">
        <f>+'[7]C7 Detalle composición'!K125-L125-K125</f>
        <v>35209.001554740011</v>
      </c>
      <c r="N125" s="104">
        <f>+'[8]C7 Detalle composición'!K125-K125-L125-M125</f>
        <v>12994.488227010006</v>
      </c>
      <c r="O125" s="104">
        <f>'C8 Detalle composición'!K128-SUM(K125:N125)</f>
        <v>64486.569823169964</v>
      </c>
      <c r="P125" s="104">
        <f t="shared" si="1"/>
        <v>216740.08241670998</v>
      </c>
      <c r="Q125" s="53">
        <f>'[4]C7 Detalle composición'!M125</f>
        <v>135801.25963161001</v>
      </c>
      <c r="R125" s="71">
        <f>'[4]C7 Detalle composición'!N125</f>
        <v>59.775183801691256</v>
      </c>
    </row>
    <row r="126" spans="1:18" ht="11.25" customHeight="1" x14ac:dyDescent="0.2">
      <c r="A126" s="41" t="s">
        <v>151</v>
      </c>
      <c r="B126" s="41" t="s">
        <v>151</v>
      </c>
      <c r="C126" s="251" t="s">
        <v>243</v>
      </c>
      <c r="D126" s="248"/>
      <c r="E126" s="236" t="s">
        <v>403</v>
      </c>
      <c r="F126" s="236"/>
      <c r="G126" s="236"/>
      <c r="H126" s="89">
        <f>'[4]C7 Detalle composición'!I126</f>
        <v>4383847.7156260004</v>
      </c>
      <c r="I126" s="89">
        <f>'[4]C7 Detalle composición'!J126</f>
        <v>0</v>
      </c>
      <c r="J126" s="89">
        <f>'[4]C7 Detalle composición'!K126</f>
        <v>4383847.7156260004</v>
      </c>
      <c r="K126" s="103">
        <f>+'[5]C7 Detalle composición'!K125</f>
        <v>645188.4359876801</v>
      </c>
      <c r="L126" s="104">
        <f>+'[6]C7 Detalle composición'!K125-K126</f>
        <v>210396.35902368987</v>
      </c>
      <c r="M126" s="104">
        <f>+'[7]C7 Detalle composición'!K126-L126-K126</f>
        <v>373218.94164910004</v>
      </c>
      <c r="N126" s="104">
        <f>+'[8]C7 Detalle composición'!K126-K126-L126-M126</f>
        <v>252872.19505136996</v>
      </c>
      <c r="O126" s="104">
        <f>'C8 Detalle composición'!K129-SUM(K126:N126)</f>
        <v>142642.0297521099</v>
      </c>
      <c r="P126" s="104">
        <f t="shared" si="1"/>
        <v>1624317.9614639499</v>
      </c>
      <c r="Q126" s="53">
        <f>'[4]C7 Detalle composición'!M126</f>
        <v>2752150.3375125704</v>
      </c>
      <c r="R126" s="71">
        <f>'[4]C7 Detalle composición'!N126</f>
        <v>37.220667412723493</v>
      </c>
    </row>
    <row r="127" spans="1:18" x14ac:dyDescent="0.2">
      <c r="A127" s="41" t="s">
        <v>151</v>
      </c>
      <c r="B127" s="41" t="s">
        <v>151</v>
      </c>
      <c r="C127" s="251" t="s">
        <v>244</v>
      </c>
      <c r="D127" s="248"/>
      <c r="E127" s="243" t="s">
        <v>282</v>
      </c>
      <c r="F127" s="243"/>
      <c r="G127" s="248"/>
      <c r="H127" s="89">
        <f>'[4]C7 Detalle composición'!I127</f>
        <v>1267063.181505</v>
      </c>
      <c r="I127" s="89">
        <f>'[4]C7 Detalle composición'!J127</f>
        <v>28000</v>
      </c>
      <c r="J127" s="89">
        <f>'[4]C7 Detalle composición'!K127</f>
        <v>1295063.181505</v>
      </c>
      <c r="K127" s="103">
        <f>+'[5]C7 Detalle composición'!K126</f>
        <v>14794.70301517</v>
      </c>
      <c r="L127" s="104">
        <f>+'[6]C7 Detalle composición'!K126-K127</f>
        <v>100873.04689829001</v>
      </c>
      <c r="M127" s="104">
        <f>+'[7]C7 Detalle composición'!K127-L127-K127</f>
        <v>75810.140572349992</v>
      </c>
      <c r="N127" s="104">
        <f>+'[8]C7 Detalle composición'!K127-K127-L127-M127</f>
        <v>132410.55474996002</v>
      </c>
      <c r="O127" s="104">
        <f>'C8 Detalle composición'!K130-SUM(K127:N127)</f>
        <v>90998.192395709979</v>
      </c>
      <c r="P127" s="104">
        <f t="shared" si="1"/>
        <v>414886.63763148</v>
      </c>
      <c r="Q127" s="53">
        <f>'[4]C7 Detalle composición'!M127</f>
        <v>935800.75983981998</v>
      </c>
      <c r="R127" s="71">
        <f>'[4]C7 Detalle composición'!N127</f>
        <v>27.740918496939987</v>
      </c>
    </row>
    <row r="128" spans="1:18" x14ac:dyDescent="0.2">
      <c r="A128" s="41"/>
      <c r="B128" s="41"/>
      <c r="C128" s="42"/>
      <c r="E128" s="43"/>
      <c r="F128" s="43"/>
      <c r="H128" s="89"/>
      <c r="I128" s="89"/>
      <c r="J128" s="89"/>
      <c r="K128" s="103"/>
      <c r="L128" s="104"/>
      <c r="M128" s="104"/>
      <c r="N128" s="104"/>
      <c r="O128" s="104"/>
      <c r="P128" s="104"/>
      <c r="Q128" s="53"/>
      <c r="R128" s="71"/>
    </row>
    <row r="129" spans="1:18" x14ac:dyDescent="0.2">
      <c r="A129" s="279" t="s">
        <v>245</v>
      </c>
      <c r="B129" s="280"/>
      <c r="C129" s="280"/>
      <c r="D129" s="280"/>
      <c r="E129" s="280"/>
      <c r="F129" s="280"/>
      <c r="G129" s="280"/>
      <c r="H129" s="87">
        <f>'[4]C7 Detalle composición'!I129</f>
        <v>7033412.5903480016</v>
      </c>
      <c r="I129" s="87">
        <f>'[4]C7 Detalle composición'!J129</f>
        <v>-12843.673000000001</v>
      </c>
      <c r="J129" s="87">
        <f>'[4]C7 Detalle composición'!K129</f>
        <v>7020568.9173480021</v>
      </c>
      <c r="K129" s="99">
        <f>+'[5]C7 Detalle composición'!K128</f>
        <v>635066.39376820996</v>
      </c>
      <c r="L129" s="100">
        <f>+'[6]C7 Detalle composición'!K128-K129</f>
        <v>59314.447819320019</v>
      </c>
      <c r="M129" s="100">
        <f>+'[7]C7 Detalle composición'!K129-L129-K129</f>
        <v>560327.44133231975</v>
      </c>
      <c r="N129" s="100">
        <f>+'[8]C7 Detalle composición'!K129-K129-L129-M129</f>
        <v>3657667.0326451603</v>
      </c>
      <c r="O129" s="100">
        <f>'C8 Detalle composición'!K132-SUM(K129:N129)</f>
        <v>-3813563.0630254308</v>
      </c>
      <c r="P129" s="100">
        <f t="shared" si="1"/>
        <v>1098812.2525395798</v>
      </c>
      <c r="Q129" s="37">
        <f>'[4]C7 Detalle composición'!M129</f>
        <v>1985905.8359619128</v>
      </c>
      <c r="R129" s="67">
        <f>'[4]C7 Detalle composición'!N129</f>
        <v>71.713035519746995</v>
      </c>
    </row>
    <row r="130" spans="1:18" x14ac:dyDescent="0.2">
      <c r="A130" s="40" t="s">
        <v>151</v>
      </c>
      <c r="B130" s="40" t="s">
        <v>151</v>
      </c>
      <c r="C130" s="40" t="s">
        <v>246</v>
      </c>
      <c r="D130" s="250" t="s">
        <v>392</v>
      </c>
      <c r="E130" s="248"/>
      <c r="F130" s="248"/>
      <c r="G130" s="248"/>
      <c r="H130" s="89">
        <f>'[4]C7 Detalle composición'!I130</f>
        <v>1954.4598000000001</v>
      </c>
      <c r="I130" s="89">
        <f>'[4]C7 Detalle composición'!J130</f>
        <v>0</v>
      </c>
      <c r="J130" s="89">
        <f>'[4]C7 Detalle composición'!K130</f>
        <v>1954.4598000000001</v>
      </c>
      <c r="K130" s="103">
        <f>+'[5]C7 Detalle composición'!K129</f>
        <v>0</v>
      </c>
      <c r="L130" s="104">
        <f>+'[6]C7 Detalle composición'!K129-K130</f>
        <v>0</v>
      </c>
      <c r="M130" s="104">
        <f>+'[7]C7 Detalle composición'!K130-L130-K130</f>
        <v>6726.0297636000005</v>
      </c>
      <c r="N130" s="104">
        <f>+'[8]C7 Detalle composición'!K130-K130-L130-M130</f>
        <v>7.6097859999999855</v>
      </c>
      <c r="O130" s="104">
        <f>'C8 Detalle composición'!K133-SUM(K130:N130)</f>
        <v>-1721.3657458500002</v>
      </c>
      <c r="P130" s="104">
        <f t="shared" si="1"/>
        <v>5012.2738037500003</v>
      </c>
      <c r="Q130" s="53">
        <f>'[4]C7 Detalle composición'!M130</f>
        <v>-4779.1797495999999</v>
      </c>
      <c r="R130" s="71">
        <f>'[4]C7 Detalle composición'!N130</f>
        <v>344.5268891997676</v>
      </c>
    </row>
    <row r="131" spans="1:18" x14ac:dyDescent="0.2">
      <c r="A131" s="40" t="s">
        <v>151</v>
      </c>
      <c r="B131" s="40" t="s">
        <v>151</v>
      </c>
      <c r="C131" s="40" t="s">
        <v>247</v>
      </c>
      <c r="D131" s="250" t="s">
        <v>283</v>
      </c>
      <c r="E131" s="248"/>
      <c r="F131" s="248"/>
      <c r="G131" s="248"/>
      <c r="H131" s="89">
        <f>'[4]C7 Detalle composición'!I131</f>
        <v>6480674.3762720004</v>
      </c>
      <c r="I131" s="89">
        <f>'[4]C7 Detalle composición'!J131</f>
        <v>0</v>
      </c>
      <c r="J131" s="89">
        <f>'[4]C7 Detalle composición'!K131</f>
        <v>6480674.3762720004</v>
      </c>
      <c r="K131" s="103">
        <f>+'[5]C7 Detalle composición'!K130</f>
        <v>521085.21613199997</v>
      </c>
      <c r="L131" s="104">
        <f>+'[6]C7 Detalle composición'!K130-K131</f>
        <v>1807.8888526700321</v>
      </c>
      <c r="M131" s="104">
        <f>+'[7]C7 Detalle composición'!K131-L131-K131</f>
        <v>462903.60862073011</v>
      </c>
      <c r="N131" s="104">
        <f>+'[8]C7 Detalle composición'!K131-K131-L131-M131</f>
        <v>3566607.2459538998</v>
      </c>
      <c r="O131" s="104">
        <f>'C8 Detalle composición'!K134-SUM(K131:N131)</f>
        <v>-3842126.5788929602</v>
      </c>
      <c r="P131" s="104">
        <f t="shared" si="1"/>
        <v>710277.38066633977</v>
      </c>
      <c r="Q131" s="53">
        <f>'[4]C7 Detalle composición'!M131</f>
        <v>1900654.3323997008</v>
      </c>
      <c r="R131" s="71">
        <f>'[4]C7 Detalle composición'!N131</f>
        <v>70.671966803969411</v>
      </c>
    </row>
    <row r="132" spans="1:18" x14ac:dyDescent="0.2">
      <c r="A132" s="40" t="s">
        <v>151</v>
      </c>
      <c r="B132" s="40" t="s">
        <v>151</v>
      </c>
      <c r="C132" s="40" t="s">
        <v>248</v>
      </c>
      <c r="D132" s="250" t="s">
        <v>393</v>
      </c>
      <c r="E132" s="248"/>
      <c r="F132" s="248"/>
      <c r="G132" s="248"/>
      <c r="H132" s="89">
        <f>'[4]C7 Detalle composición'!I132</f>
        <v>430.09899999999999</v>
      </c>
      <c r="I132" s="89">
        <f>'[4]C7 Detalle composición'!J132</f>
        <v>0</v>
      </c>
      <c r="J132" s="89">
        <f>'[4]C7 Detalle composición'!K132</f>
        <v>430.09899999999999</v>
      </c>
      <c r="K132" s="103">
        <f>+'[5]C7 Detalle composición'!K131</f>
        <v>0</v>
      </c>
      <c r="L132" s="104">
        <f>+'[6]C7 Detalle composición'!K131-K132</f>
        <v>37.875796000000001</v>
      </c>
      <c r="M132" s="104">
        <f>+'[7]C7 Detalle composición'!K132-L132-K132</f>
        <v>18.443322999999999</v>
      </c>
      <c r="N132" s="104">
        <f>+'[8]C7 Detalle composición'!K132-K132-L132-M132</f>
        <v>0.16811299999999818</v>
      </c>
      <c r="O132" s="104">
        <f>'C8 Detalle composición'!K135-SUM(K132:N132)</f>
        <v>-55.47531043</v>
      </c>
      <c r="P132" s="104">
        <f t="shared" si="1"/>
        <v>1.0119215699999984</v>
      </c>
      <c r="Q132" s="53">
        <f>'[4]C7 Detalle composición'!M132</f>
        <v>373.61176799999998</v>
      </c>
      <c r="R132" s="71">
        <f>'[4]C7 Detalle composición'!N132</f>
        <v>13.133541812466431</v>
      </c>
    </row>
    <row r="133" spans="1:18" x14ac:dyDescent="0.2">
      <c r="A133" s="40" t="s">
        <v>151</v>
      </c>
      <c r="B133" s="40" t="s">
        <v>151</v>
      </c>
      <c r="C133" s="40" t="s">
        <v>249</v>
      </c>
      <c r="D133" s="250" t="s">
        <v>284</v>
      </c>
      <c r="E133" s="248"/>
      <c r="F133" s="248"/>
      <c r="G133" s="248"/>
      <c r="H133" s="89">
        <f>'[4]C7 Detalle composición'!I133</f>
        <v>180982.199108</v>
      </c>
      <c r="I133" s="89">
        <f>'[4]C7 Detalle composición'!J133</f>
        <v>0</v>
      </c>
      <c r="J133" s="89">
        <f>'[4]C7 Detalle composición'!K133</f>
        <v>180982.199108</v>
      </c>
      <c r="K133" s="103">
        <f>+'[5]C7 Detalle composición'!K132</f>
        <v>12584.008136660001</v>
      </c>
      <c r="L133" s="104">
        <f>+'[6]C7 Detalle composición'!K132-K133</f>
        <v>31174.033986399998</v>
      </c>
      <c r="M133" s="104">
        <f>+'[7]C7 Detalle composición'!K133-L133-K133</f>
        <v>40178.073684139999</v>
      </c>
      <c r="N133" s="104">
        <f>+'[8]C7 Detalle composición'!K133-K133-L133-M133</f>
        <v>61159.621480449998</v>
      </c>
      <c r="O133" s="104">
        <f>'C8 Detalle composición'!K136-SUM(K133:N133)</f>
        <v>75555.908717670012</v>
      </c>
      <c r="P133" s="104">
        <f t="shared" si="1"/>
        <v>220651.64600532001</v>
      </c>
      <c r="Q133" s="53">
        <f>'[4]C7 Detalle composición'!M133</f>
        <v>-3306.7076149299974</v>
      </c>
      <c r="R133" s="71">
        <f>'[4]C7 Detalle composición'!N133</f>
        <v>101.82708997416742</v>
      </c>
    </row>
    <row r="134" spans="1:18" x14ac:dyDescent="0.2">
      <c r="A134" s="40" t="s">
        <v>151</v>
      </c>
      <c r="B134" s="40" t="s">
        <v>151</v>
      </c>
      <c r="C134" s="40" t="s">
        <v>250</v>
      </c>
      <c r="D134" s="250" t="s">
        <v>394</v>
      </c>
      <c r="E134" s="248"/>
      <c r="F134" s="248"/>
      <c r="G134" s="248"/>
      <c r="H134" s="89">
        <f>'[4]C7 Detalle composición'!I134</f>
        <v>0</v>
      </c>
      <c r="I134" s="89">
        <f>'[4]C7 Detalle composición'!J134</f>
        <v>0</v>
      </c>
      <c r="J134" s="89">
        <f>'[4]C7 Detalle composición'!K134</f>
        <v>0</v>
      </c>
      <c r="K134" s="103">
        <f>+'[5]C7 Detalle composición'!K133</f>
        <v>0</v>
      </c>
      <c r="L134" s="104">
        <f>+'[6]C7 Detalle composición'!K133-K134</f>
        <v>0</v>
      </c>
      <c r="M134" s="104">
        <f>+'[7]C7 Detalle composición'!K134-L134-K134</f>
        <v>0</v>
      </c>
      <c r="N134" s="104">
        <f>+'[8]C7 Detalle composición'!K134-K134-L134-M134</f>
        <v>0</v>
      </c>
      <c r="O134" s="104">
        <f>'C8 Detalle composición'!K138-SUM(K134:N134)</f>
        <v>0</v>
      </c>
      <c r="P134" s="104">
        <f t="shared" si="1"/>
        <v>0</v>
      </c>
      <c r="Q134" s="53">
        <f>'[4]C7 Detalle composición'!M134</f>
        <v>0</v>
      </c>
      <c r="R134" s="71">
        <f>'[4]C7 Detalle composición'!N134</f>
        <v>0</v>
      </c>
    </row>
    <row r="135" spans="1:18" x14ac:dyDescent="0.2">
      <c r="A135" s="40" t="s">
        <v>151</v>
      </c>
      <c r="B135" s="40" t="s">
        <v>151</v>
      </c>
      <c r="C135" s="40" t="s">
        <v>251</v>
      </c>
      <c r="D135" s="250" t="s">
        <v>395</v>
      </c>
      <c r="E135" s="248"/>
      <c r="F135" s="248"/>
      <c r="G135" s="248"/>
      <c r="H135" s="89">
        <f>'[4]C7 Detalle composición'!I135</f>
        <v>98725.678365</v>
      </c>
      <c r="I135" s="89">
        <f>'[4]C7 Detalle composición'!J135</f>
        <v>-12843.673000000001</v>
      </c>
      <c r="J135" s="89">
        <f>'[4]C7 Detalle composición'!K135</f>
        <v>85882.005365000005</v>
      </c>
      <c r="K135" s="103">
        <f>+'[5]C7 Detalle composición'!K134</f>
        <v>81.411974999999998</v>
      </c>
      <c r="L135" s="104">
        <f>+'[6]C7 Detalle composición'!K134-K135</f>
        <v>1766.7946010000001</v>
      </c>
      <c r="M135" s="104">
        <f>+'[7]C7 Detalle composición'!K135-L135-K135</f>
        <v>6239.2481125000004</v>
      </c>
      <c r="N135" s="104">
        <f>+'[8]C7 Detalle composición'!K135-K135-L135-M135</f>
        <v>0.19957200000044395</v>
      </c>
      <c r="O135" s="104">
        <f>'C8 Detalle composición'!K139-SUM(K135:N135)</f>
        <v>-6900.0942045000002</v>
      </c>
      <c r="P135" s="104">
        <f t="shared" si="1"/>
        <v>1187.5600560000003</v>
      </c>
      <c r="Q135" s="53">
        <f>'[4]C7 Detalle composición'!M135</f>
        <v>77794.151104500008</v>
      </c>
      <c r="R135" s="71">
        <f>'[4]C7 Detalle composición'!N135</f>
        <v>9.4174026632546379</v>
      </c>
    </row>
    <row r="136" spans="1:18" x14ac:dyDescent="0.2">
      <c r="A136" s="40" t="s">
        <v>151</v>
      </c>
      <c r="B136" s="40" t="s">
        <v>151</v>
      </c>
      <c r="C136" s="40" t="s">
        <v>252</v>
      </c>
      <c r="D136" s="250" t="s">
        <v>396</v>
      </c>
      <c r="E136" s="248"/>
      <c r="F136" s="248"/>
      <c r="G136" s="248"/>
      <c r="H136" s="89">
        <f>'[4]C7 Detalle composición'!I136</f>
        <v>188233.21013299999</v>
      </c>
      <c r="I136" s="89">
        <f>'[4]C7 Detalle composición'!J136</f>
        <v>0</v>
      </c>
      <c r="J136" s="89">
        <f>'[4]C7 Detalle composición'!K136</f>
        <v>188233.21013299999</v>
      </c>
      <c r="K136" s="103">
        <f>+'[5]C7 Detalle composición'!K135</f>
        <v>12028.96006652</v>
      </c>
      <c r="L136" s="104">
        <f>+'[6]C7 Detalle composición'!K135-K136</f>
        <v>10116.848491399998</v>
      </c>
      <c r="M136" s="104">
        <f>+'[7]C7 Detalle composición'!K136-L136-K136</f>
        <v>27835.232285900005</v>
      </c>
      <c r="N136" s="104">
        <f>+'[8]C7 Detalle composición'!K136-K136-L136-M136</f>
        <v>12065.882629029998</v>
      </c>
      <c r="O136" s="104">
        <f>'C8 Detalle composición'!K140-SUM(K136:N136)</f>
        <v>38408.883997360012</v>
      </c>
      <c r="P136" s="104">
        <f t="shared" si="1"/>
        <v>100455.80747021001</v>
      </c>
      <c r="Q136" s="53">
        <f>'[4]C7 Detalle composición'!M136</f>
        <v>87571.580325879986</v>
      </c>
      <c r="R136" s="71">
        <f>'[4]C7 Detalle composición'!N136</f>
        <v>53.477082888824711</v>
      </c>
    </row>
    <row r="137" spans="1:18" x14ac:dyDescent="0.2">
      <c r="A137" s="40" t="s">
        <v>151</v>
      </c>
      <c r="B137" s="40" t="s">
        <v>151</v>
      </c>
      <c r="C137" s="40" t="s">
        <v>253</v>
      </c>
      <c r="D137" s="250" t="s">
        <v>397</v>
      </c>
      <c r="E137" s="248"/>
      <c r="F137" s="248"/>
      <c r="G137" s="248"/>
      <c r="H137" s="89">
        <f>'[4]C7 Detalle composición'!I137</f>
        <v>28804.349391</v>
      </c>
      <c r="I137" s="89">
        <f>'[4]C7 Detalle composición'!J137</f>
        <v>0</v>
      </c>
      <c r="J137" s="89">
        <f>'[4]C7 Detalle composición'!K137</f>
        <v>28804.349391</v>
      </c>
      <c r="K137" s="103">
        <f>+'[5]C7 Detalle composición'!K136</f>
        <v>0</v>
      </c>
      <c r="L137" s="104">
        <f>+'[6]C7 Detalle composición'!K136-K137</f>
        <v>0</v>
      </c>
      <c r="M137" s="104">
        <f>+'[7]C7 Detalle composición'!K137-L137-K137</f>
        <v>0</v>
      </c>
      <c r="N137" s="104">
        <f>+'[8]C7 Detalle composición'!K137-K137-L137-M137</f>
        <v>9250.8306830000001</v>
      </c>
      <c r="O137" s="104">
        <f>'C8 Detalle composición'!K141-SUM(K137:N137)</f>
        <v>-4120.2250860000004</v>
      </c>
      <c r="P137" s="104">
        <f t="shared" si="1"/>
        <v>5130.6055969999998</v>
      </c>
      <c r="Q137" s="53">
        <f>'[4]C7 Detalle composición'!M137</f>
        <v>19553.518708</v>
      </c>
      <c r="R137" s="71">
        <f>'[4]C7 Detalle composición'!N137</f>
        <v>32.116089682936732</v>
      </c>
    </row>
    <row r="138" spans="1:18" x14ac:dyDescent="0.2">
      <c r="A138" s="40" t="s">
        <v>151</v>
      </c>
      <c r="B138" s="40" t="s">
        <v>151</v>
      </c>
      <c r="C138" s="40" t="s">
        <v>254</v>
      </c>
      <c r="D138" s="250" t="s">
        <v>398</v>
      </c>
      <c r="E138" s="248"/>
      <c r="F138" s="248"/>
      <c r="G138" s="248"/>
      <c r="H138" s="89">
        <f>'[4]C7 Detalle composición'!I138</f>
        <v>5600</v>
      </c>
      <c r="I138" s="89">
        <f>'[4]C7 Detalle composición'!J138</f>
        <v>0</v>
      </c>
      <c r="J138" s="89">
        <f>'[4]C7 Detalle composición'!K138</f>
        <v>5600</v>
      </c>
      <c r="K138" s="103">
        <f>+'[5]C7 Detalle composición'!K137</f>
        <v>360.45238162999999</v>
      </c>
      <c r="L138" s="104">
        <f>+'[6]C7 Detalle composición'!K137-K138</f>
        <v>200.21490060000008</v>
      </c>
      <c r="M138" s="104">
        <f>+'[7]C7 Detalle composición'!K138-L138-K138</f>
        <v>1420.24472743</v>
      </c>
      <c r="N138" s="104">
        <f>+'[8]C7 Detalle composición'!K138-K138-L138-M138</f>
        <v>393.20454922999966</v>
      </c>
      <c r="O138" s="104">
        <f>'C8 Detalle composición'!K142-SUM(K138:N138)</f>
        <v>16479.452051260003</v>
      </c>
      <c r="P138" s="104">
        <f t="shared" si="1"/>
        <v>18853.568610150003</v>
      </c>
      <c r="Q138" s="53">
        <f>'[4]C7 Detalle composición'!M138</f>
        <v>-7564.4346428200006</v>
      </c>
      <c r="R138" s="71">
        <f>'[4]C7 Detalle composición'!N138</f>
        <v>235.07919005035714</v>
      </c>
    </row>
    <row r="139" spans="1:18" x14ac:dyDescent="0.2">
      <c r="A139" s="40" t="s">
        <v>151</v>
      </c>
      <c r="B139" s="40" t="s">
        <v>151</v>
      </c>
      <c r="C139" s="40" t="s">
        <v>255</v>
      </c>
      <c r="D139" s="250" t="s">
        <v>399</v>
      </c>
      <c r="E139" s="248"/>
      <c r="F139" s="248"/>
      <c r="G139" s="248"/>
      <c r="H139" s="89">
        <f>'[4]C7 Detalle composición'!I139</f>
        <v>48008.218279000001</v>
      </c>
      <c r="I139" s="89">
        <f>'[4]C7 Detalle composición'!J139</f>
        <v>0</v>
      </c>
      <c r="J139" s="89">
        <f>'[4]C7 Detalle composición'!K139</f>
        <v>48008.218279000001</v>
      </c>
      <c r="K139" s="103">
        <f>+'[5]C7 Detalle composición'!K138</f>
        <v>88926.345076400001</v>
      </c>
      <c r="L139" s="104">
        <f>+'[6]C7 Detalle composición'!K138-K139</f>
        <v>14210.791191249999</v>
      </c>
      <c r="M139" s="104">
        <f>+'[7]C7 Detalle composición'!K139-L139-K139</f>
        <v>15006.560815019999</v>
      </c>
      <c r="N139" s="104">
        <f>+'[8]C7 Detalle composición'!K139-K139-L139-M139</f>
        <v>8182.2698785499961</v>
      </c>
      <c r="O139" s="104">
        <f>'C8 Detalle composición'!K143-SUM(K139:N139)</f>
        <v>-89083.568551979988</v>
      </c>
      <c r="P139" s="104">
        <f t="shared" si="1"/>
        <v>37242.398409240006</v>
      </c>
      <c r="Q139" s="53">
        <f>'[4]C7 Detalle composición'!M139</f>
        <v>-84391.03633682002</v>
      </c>
      <c r="R139" s="71">
        <f>'[4]C7 Detalle composición'!N139</f>
        <v>275.78456223136857</v>
      </c>
    </row>
    <row r="140" spans="1:18" x14ac:dyDescent="0.2">
      <c r="A140" s="40"/>
      <c r="B140" s="40"/>
      <c r="C140" s="40"/>
      <c r="D140" s="40"/>
      <c r="H140" s="89"/>
      <c r="I140" s="89"/>
      <c r="J140" s="89"/>
      <c r="K140" s="103"/>
      <c r="L140" s="104"/>
      <c r="M140" s="104"/>
      <c r="N140" s="104"/>
      <c r="O140" s="104"/>
      <c r="P140" s="104"/>
      <c r="Q140" s="53"/>
      <c r="R140" s="71"/>
    </row>
    <row r="141" spans="1:18" x14ac:dyDescent="0.2">
      <c r="A141" s="279" t="s">
        <v>263</v>
      </c>
      <c r="B141" s="282"/>
      <c r="C141" s="282"/>
      <c r="D141" s="282"/>
      <c r="E141" s="282"/>
      <c r="F141" s="282"/>
      <c r="G141" s="282"/>
      <c r="H141" s="87">
        <f>'[4]C7 Detalle composición'!I141</f>
        <v>973436.411295</v>
      </c>
      <c r="I141" s="87">
        <f>'[4]C7 Detalle composición'!J141</f>
        <v>0</v>
      </c>
      <c r="J141" s="87">
        <f>'[4]C7 Detalle composición'!K141</f>
        <v>973436.411295</v>
      </c>
      <c r="K141" s="99">
        <f>+'[5]C7 Detalle composición'!K140</f>
        <v>331060.57427345001</v>
      </c>
      <c r="L141" s="100">
        <f>+'[6]C7 Detalle composición'!K140-K141</f>
        <v>57917.013944820035</v>
      </c>
      <c r="M141" s="100">
        <f>+'[7]C7 Detalle composición'!K141-L141-K141</f>
        <v>122754.57479261997</v>
      </c>
      <c r="N141" s="100">
        <f>+'[8]C7 Detalle composición'!K141-K141-L141-M141</f>
        <v>234481.67387999</v>
      </c>
      <c r="O141" s="100">
        <f>'C8 Detalle composición'!K145-SUM(K141:N141)</f>
        <v>85733.894939149963</v>
      </c>
      <c r="P141" s="100">
        <f t="shared" ref="P141:P161" si="2">SUM(K141:O141)</f>
        <v>831947.73183002998</v>
      </c>
      <c r="Q141" s="37">
        <f>'[4]C7 Detalle composición'!M141</f>
        <v>165848.25098253007</v>
      </c>
      <c r="R141" s="67">
        <f>'[4]C7 Detalle composición'!N141</f>
        <v>82.962600426883995</v>
      </c>
    </row>
    <row r="142" spans="1:18" x14ac:dyDescent="0.2">
      <c r="A142" s="39"/>
      <c r="B142" s="50"/>
      <c r="C142" s="60" t="s">
        <v>299</v>
      </c>
      <c r="D142" s="61" t="s">
        <v>300</v>
      </c>
      <c r="E142" s="50"/>
      <c r="F142" s="50"/>
      <c r="G142" s="50"/>
      <c r="H142" s="89">
        <f>'[4]C7 Detalle composición'!I142</f>
        <v>66187.472034000006</v>
      </c>
      <c r="I142" s="89">
        <f>'[4]C7 Detalle composición'!J142</f>
        <v>0</v>
      </c>
      <c r="J142" s="89">
        <f>'[4]C7 Detalle composición'!K142</f>
        <v>66187.472034000006</v>
      </c>
      <c r="K142" s="103">
        <f>+'[5]C7 Detalle composición'!K141</f>
        <v>11045.55025846</v>
      </c>
      <c r="L142" s="104">
        <f>+'[6]C7 Detalle composición'!K141-K142</f>
        <v>557.11612449999848</v>
      </c>
      <c r="M142" s="104">
        <f>+'[7]C7 Detalle composición'!K142-L142-K142</f>
        <v>937.47752057000253</v>
      </c>
      <c r="N142" s="104">
        <f>+'[8]C7 Detalle composición'!K142-K142-L142-M142</f>
        <v>159025.57302839999</v>
      </c>
      <c r="O142" s="104">
        <f>'C8 Detalle composición'!K146-SUM(K142:N142)</f>
        <v>-166556.46595993999</v>
      </c>
      <c r="P142" s="104">
        <f t="shared" si="2"/>
        <v>5009.2509719899972</v>
      </c>
      <c r="Q142" s="53">
        <f>'[4]C7 Detalle composición'!M142</f>
        <v>-106228.02885648</v>
      </c>
      <c r="R142" s="71">
        <f>'[4]C7 Detalle composición'!N142</f>
        <v>260.49567326262508</v>
      </c>
    </row>
    <row r="143" spans="1:18" x14ac:dyDescent="0.2">
      <c r="A143" s="39"/>
      <c r="B143" s="50"/>
      <c r="C143" s="60" t="s">
        <v>301</v>
      </c>
      <c r="D143" s="61" t="s">
        <v>302</v>
      </c>
      <c r="E143" s="50"/>
      <c r="F143" s="50"/>
      <c r="G143" s="50"/>
      <c r="H143" s="89">
        <f>'[4]C7 Detalle composición'!I143</f>
        <v>319198.06308699999</v>
      </c>
      <c r="I143" s="89">
        <f>'[4]C7 Detalle composición'!J143</f>
        <v>0</v>
      </c>
      <c r="J143" s="89">
        <f>'[4]C7 Detalle composición'!K143</f>
        <v>319198.06308699999</v>
      </c>
      <c r="K143" s="103">
        <f>+'[5]C7 Detalle composición'!K142</f>
        <v>144838.83612639998</v>
      </c>
      <c r="L143" s="104">
        <f>+'[6]C7 Detalle composición'!K142-K143</f>
        <v>21699.495267999999</v>
      </c>
      <c r="M143" s="104">
        <f>+'[7]C7 Detalle composición'!K143-L143-K143</f>
        <v>23927.497382600006</v>
      </c>
      <c r="N143" s="104">
        <f>+'[8]C7 Detalle composición'!K143-K143-L143-M143</f>
        <v>27434.782395600021</v>
      </c>
      <c r="O143" s="104">
        <f>'C8 Detalle composición'!K147-SUM(K143:N143)</f>
        <v>138316.87413790001</v>
      </c>
      <c r="P143" s="104">
        <f t="shared" si="2"/>
        <v>356217.48531050002</v>
      </c>
      <c r="Q143" s="53">
        <f>'[4]C7 Detalle composición'!M143</f>
        <v>77418.555203999975</v>
      </c>
      <c r="R143" s="71">
        <f>'[4]C7 Detalle composición'!N143</f>
        <v>75.745919491090731</v>
      </c>
    </row>
    <row r="144" spans="1:18" x14ac:dyDescent="0.2">
      <c r="A144" s="39"/>
      <c r="B144" s="50"/>
      <c r="C144" s="60" t="s">
        <v>303</v>
      </c>
      <c r="D144" s="61" t="s">
        <v>304</v>
      </c>
      <c r="E144" s="50"/>
      <c r="F144" s="50"/>
      <c r="G144" s="50"/>
      <c r="H144" s="89">
        <f>'[4]C7 Detalle composición'!I144</f>
        <v>0</v>
      </c>
      <c r="I144" s="89">
        <f>'[4]C7 Detalle composición'!J144</f>
        <v>0</v>
      </c>
      <c r="J144" s="89">
        <f>'[4]C7 Detalle composición'!K144</f>
        <v>0</v>
      </c>
      <c r="K144" s="103">
        <f>+'[5]C7 Detalle composición'!K143</f>
        <v>14315.22258994</v>
      </c>
      <c r="L144" s="104">
        <f>+'[6]C7 Detalle composición'!K143-K144</f>
        <v>13467.429096019998</v>
      </c>
      <c r="M144" s="104">
        <f>+'[7]C7 Detalle composición'!K144-L144-K144</f>
        <v>59023.871196429995</v>
      </c>
      <c r="N144" s="104">
        <f>+'[8]C7 Detalle composición'!K144-K144-L144-M144</f>
        <v>12385.940351009987</v>
      </c>
      <c r="O144" s="104">
        <f>'C8 Detalle composición'!K148-SUM(K144:N144)</f>
        <v>40674.130727039999</v>
      </c>
      <c r="P144" s="104">
        <f t="shared" si="2"/>
        <v>139866.59396043999</v>
      </c>
      <c r="Q144" s="53">
        <f>'[4]C7 Detalle composición'!M144</f>
        <v>-99192.463233399991</v>
      </c>
      <c r="R144" s="71">
        <f>'[4]C7 Detalle composición'!N144</f>
        <v>0</v>
      </c>
    </row>
    <row r="145" spans="1:18" x14ac:dyDescent="0.2">
      <c r="A145" s="39"/>
      <c r="B145" s="50"/>
      <c r="C145" s="60" t="s">
        <v>305</v>
      </c>
      <c r="D145" s="61" t="s">
        <v>306</v>
      </c>
      <c r="E145" s="50"/>
      <c r="F145" s="50"/>
      <c r="G145" s="50"/>
      <c r="H145" s="89">
        <f>'[4]C7 Detalle composición'!I145</f>
        <v>89722.400999999998</v>
      </c>
      <c r="I145" s="89">
        <f>'[4]C7 Detalle composición'!J145</f>
        <v>0</v>
      </c>
      <c r="J145" s="89">
        <f>'[4]C7 Detalle composición'!K145</f>
        <v>89722.400999999998</v>
      </c>
      <c r="K145" s="103">
        <f>+'[5]C7 Detalle composición'!K144</f>
        <v>39866.532586000001</v>
      </c>
      <c r="L145" s="104">
        <f>+'[6]C7 Detalle composición'!K144-K145</f>
        <v>1624.8082749999958</v>
      </c>
      <c r="M145" s="104">
        <f>+'[7]C7 Detalle composición'!K145-L145-K145</f>
        <v>13179.686266000004</v>
      </c>
      <c r="N145" s="104">
        <f>+'[8]C7 Detalle composición'!K145-K145-L145-M145</f>
        <v>7822.9472139999998</v>
      </c>
      <c r="O145" s="104">
        <f>'C8 Detalle composición'!K149-SUM(K145:N145)</f>
        <v>16395.373142999997</v>
      </c>
      <c r="P145" s="104">
        <f t="shared" si="2"/>
        <v>78889.347483999998</v>
      </c>
      <c r="Q145" s="53">
        <f>'[4]C7 Detalle composición'!M145</f>
        <v>26923.277572999999</v>
      </c>
      <c r="R145" s="71">
        <f>'[4]C7 Detalle composición'!N145</f>
        <v>69.992691598834938</v>
      </c>
    </row>
    <row r="146" spans="1:18" x14ac:dyDescent="0.2">
      <c r="A146" s="39"/>
      <c r="B146" s="50"/>
      <c r="C146" s="60" t="s">
        <v>307</v>
      </c>
      <c r="D146" s="61" t="s">
        <v>308</v>
      </c>
      <c r="E146" s="50"/>
      <c r="F146" s="50"/>
      <c r="G146" s="50"/>
      <c r="H146" s="89">
        <f>'[4]C7 Detalle composición'!I146</f>
        <v>0</v>
      </c>
      <c r="I146" s="89">
        <f>'[4]C7 Detalle composición'!J146</f>
        <v>0</v>
      </c>
      <c r="J146" s="89">
        <f>'[4]C7 Detalle composición'!K146</f>
        <v>0</v>
      </c>
      <c r="K146" s="103">
        <f>+'[5]C7 Detalle composición'!K145</f>
        <v>0</v>
      </c>
      <c r="L146" s="104">
        <f>+'[6]C7 Detalle composición'!K145-K146</f>
        <v>0</v>
      </c>
      <c r="M146" s="104">
        <f>+'[7]C7 Detalle composición'!K146-L146-K146</f>
        <v>58.163820819999998</v>
      </c>
      <c r="N146" s="104">
        <f>+'[8]C7 Detalle composición'!K146-K146-L146-M146</f>
        <v>43.203448999999992</v>
      </c>
      <c r="O146" s="104">
        <f>'C8 Detalle composición'!K150-SUM(K146:N146)</f>
        <v>118.99752846999999</v>
      </c>
      <c r="P146" s="104">
        <f t="shared" si="2"/>
        <v>220.36479828999998</v>
      </c>
      <c r="Q146" s="53">
        <f>'[4]C7 Detalle composición'!M146</f>
        <v>-117.31551481999999</v>
      </c>
      <c r="R146" s="71">
        <f>'[4]C7 Detalle composición'!N146</f>
        <v>0</v>
      </c>
    </row>
    <row r="147" spans="1:18" x14ac:dyDescent="0.2">
      <c r="A147" s="39"/>
      <c r="B147" s="50"/>
      <c r="C147" s="60" t="s">
        <v>309</v>
      </c>
      <c r="D147" s="61" t="s">
        <v>310</v>
      </c>
      <c r="E147" s="50"/>
      <c r="F147" s="50"/>
      <c r="G147" s="50"/>
      <c r="H147" s="89">
        <f>'[4]C7 Detalle composición'!I147</f>
        <v>235419.103</v>
      </c>
      <c r="I147" s="89">
        <f>'[4]C7 Detalle composición'!J147</f>
        <v>0</v>
      </c>
      <c r="J147" s="89">
        <f>'[4]C7 Detalle composición'!K147</f>
        <v>235419.103</v>
      </c>
      <c r="K147" s="103">
        <f>+'[5]C7 Detalle composición'!K146</f>
        <v>96685.951623000001</v>
      </c>
      <c r="L147" s="104">
        <f>+'[6]C7 Detalle composición'!K146-K147</f>
        <v>10450.577632</v>
      </c>
      <c r="M147" s="104">
        <f>+'[7]C7 Detalle composición'!K147-L147-K147</f>
        <v>12278.626267999993</v>
      </c>
      <c r="N147" s="104">
        <f>+'[8]C7 Detalle composición'!K147-K147-L147-M147</f>
        <v>14187.11828200001</v>
      </c>
      <c r="O147" s="104">
        <f>'C8 Detalle composición'!K151-SUM(K147:N147)</f>
        <v>-10860.001377000008</v>
      </c>
      <c r="P147" s="104">
        <f t="shared" si="2"/>
        <v>122742.272428</v>
      </c>
      <c r="Q147" s="53">
        <f>'[4]C7 Detalle composición'!M147</f>
        <v>88918.686966000008</v>
      </c>
      <c r="R147" s="71">
        <f>'[4]C7 Detalle composición'!N147</f>
        <v>62.229621201980365</v>
      </c>
    </row>
    <row r="148" spans="1:18" x14ac:dyDescent="0.2">
      <c r="A148" s="39"/>
      <c r="B148" s="50"/>
      <c r="C148" s="60" t="s">
        <v>311</v>
      </c>
      <c r="D148" s="61" t="s">
        <v>312</v>
      </c>
      <c r="E148" s="50"/>
      <c r="F148" s="50"/>
      <c r="G148" s="50"/>
      <c r="H148" s="89">
        <f>'[4]C7 Detalle composición'!I148</f>
        <v>86450</v>
      </c>
      <c r="I148" s="89">
        <f>'[4]C7 Detalle composición'!J148</f>
        <v>0</v>
      </c>
      <c r="J148" s="89">
        <f>'[4]C7 Detalle composición'!K148</f>
        <v>86450</v>
      </c>
      <c r="K148" s="103">
        <f>+'[5]C7 Detalle composición'!K147</f>
        <v>10414.159503000001</v>
      </c>
      <c r="L148" s="104">
        <f>+'[6]C7 Detalle composición'!K147-K148</f>
        <v>1741.1308179999996</v>
      </c>
      <c r="M148" s="104">
        <f>+'[7]C7 Detalle composición'!K148-L148-K148</f>
        <v>3527.4635679999992</v>
      </c>
      <c r="N148" s="104">
        <f>+'[8]C7 Detalle composición'!K148-K148-L148-M148</f>
        <v>3953.1933590000008</v>
      </c>
      <c r="O148" s="104">
        <f>'C8 Detalle composición'!K152-SUM(K148:N148)</f>
        <v>6071.7880949999999</v>
      </c>
      <c r="P148" s="104">
        <f t="shared" si="2"/>
        <v>25707.735343</v>
      </c>
      <c r="Q148" s="53">
        <f>'[4]C7 Detalle composición'!M148</f>
        <v>61483.027400999999</v>
      </c>
      <c r="R148" s="71">
        <f>'[4]C7 Detalle composición'!N148</f>
        <v>28.880245921341817</v>
      </c>
    </row>
    <row r="149" spans="1:18" x14ac:dyDescent="0.2">
      <c r="A149" s="39"/>
      <c r="B149" s="50"/>
      <c r="C149" s="60" t="s">
        <v>313</v>
      </c>
      <c r="D149" s="61" t="s">
        <v>314</v>
      </c>
      <c r="E149" s="50"/>
      <c r="F149" s="50"/>
      <c r="G149" s="50"/>
      <c r="H149" s="89">
        <f>'[4]C7 Detalle composición'!I149</f>
        <v>113688.46799999999</v>
      </c>
      <c r="I149" s="89">
        <f>'[4]C7 Detalle composición'!J149</f>
        <v>0</v>
      </c>
      <c r="J149" s="89">
        <f>'[4]C7 Detalle composición'!K149</f>
        <v>113688.46799999999</v>
      </c>
      <c r="K149" s="103">
        <f>+'[5]C7 Detalle composición'!K148</f>
        <v>7011.4933941899999</v>
      </c>
      <c r="L149" s="104">
        <f>+'[6]C7 Detalle composición'!K148-K149</f>
        <v>6779.6638077999996</v>
      </c>
      <c r="M149" s="104">
        <f>+'[7]C7 Detalle composición'!K149-L149-K149</f>
        <v>8476.7658930599991</v>
      </c>
      <c r="N149" s="104">
        <f>+'[8]C7 Detalle composición'!K149-K149-L149-M149</f>
        <v>8852.4566219300013</v>
      </c>
      <c r="O149" s="104">
        <f>'C8 Detalle composición'!K153-SUM(K149:N149)</f>
        <v>16823.025821359995</v>
      </c>
      <c r="P149" s="104">
        <f t="shared" si="2"/>
        <v>47943.405538339997</v>
      </c>
      <c r="Q149" s="53">
        <f>'[4]C7 Detalle composición'!M149</f>
        <v>66785.628224510001</v>
      </c>
      <c r="R149" s="71">
        <f>'[4]C7 Detalle composición'!N149</f>
        <v>41.255582558725308</v>
      </c>
    </row>
    <row r="150" spans="1:18" x14ac:dyDescent="0.2">
      <c r="A150" s="39"/>
      <c r="B150" s="50"/>
      <c r="C150" s="60" t="s">
        <v>315</v>
      </c>
      <c r="D150" s="61" t="s">
        <v>316</v>
      </c>
      <c r="E150" s="50"/>
      <c r="F150" s="50"/>
      <c r="G150" s="50"/>
      <c r="H150" s="89">
        <f>'[4]C7 Detalle composición'!I150</f>
        <v>22768.049174</v>
      </c>
      <c r="I150" s="89">
        <f>'[4]C7 Detalle composición'!J150</f>
        <v>0</v>
      </c>
      <c r="J150" s="89">
        <f>'[4]C7 Detalle composición'!K150</f>
        <v>22768.049174</v>
      </c>
      <c r="K150" s="103">
        <f>+'[5]C7 Detalle composición'!K149</f>
        <v>2.5617645499999999</v>
      </c>
      <c r="L150" s="104">
        <f>+'[6]C7 Detalle composición'!K149-K150</f>
        <v>0.64999999999999991</v>
      </c>
      <c r="M150" s="104">
        <f>+'[7]C7 Detalle composición'!K150-L150-K150</f>
        <v>0.64999999999999991</v>
      </c>
      <c r="N150" s="104">
        <f>+'[8]C7 Detalle composición'!K150-K150-L150-M150</f>
        <v>2.1571039999999999</v>
      </c>
      <c r="O150" s="104">
        <f>'C8 Detalle composición'!K154-SUM(K150:N150)</f>
        <v>-5.9179685499999994</v>
      </c>
      <c r="P150" s="104">
        <f t="shared" si="2"/>
        <v>0.10090000000000021</v>
      </c>
      <c r="Q150" s="53">
        <f>'[4]C7 Detalle composición'!M150</f>
        <v>22762.03030545</v>
      </c>
      <c r="R150" s="71">
        <f>'[4]C7 Detalle composición'!N150</f>
        <v>2.6435591841892429E-2</v>
      </c>
    </row>
    <row r="151" spans="1:18" x14ac:dyDescent="0.2">
      <c r="A151" s="39"/>
      <c r="B151" s="50"/>
      <c r="C151" s="60" t="s">
        <v>317</v>
      </c>
      <c r="D151" s="61" t="s">
        <v>318</v>
      </c>
      <c r="E151" s="50"/>
      <c r="F151" s="50"/>
      <c r="G151" s="50"/>
      <c r="H151" s="89">
        <f>'[4]C7 Detalle composición'!I151</f>
        <v>1156.9000000000001</v>
      </c>
      <c r="I151" s="89">
        <f>'[4]C7 Detalle composición'!J151</f>
        <v>0</v>
      </c>
      <c r="J151" s="89">
        <f>'[4]C7 Detalle composición'!K151</f>
        <v>1156.9000000000001</v>
      </c>
      <c r="K151" s="103">
        <f>+'[5]C7 Detalle composición'!K150</f>
        <v>0</v>
      </c>
      <c r="L151" s="104">
        <f>+'[6]C7 Detalle composición'!K150-K151</f>
        <v>0</v>
      </c>
      <c r="M151" s="104">
        <f>+'[7]C7 Detalle composición'!K151-L151-K151</f>
        <v>0</v>
      </c>
      <c r="N151" s="104">
        <f>+'[8]C7 Detalle composición'!K151-K151-L151-M151</f>
        <v>0</v>
      </c>
      <c r="O151" s="104">
        <f>'C8 Detalle composición'!K155-SUM(K151:N151)</f>
        <v>0</v>
      </c>
      <c r="P151" s="104">
        <f t="shared" si="2"/>
        <v>0</v>
      </c>
      <c r="Q151" s="53">
        <f>'[4]C7 Detalle composición'!M151</f>
        <v>1156.7661163</v>
      </c>
      <c r="R151" s="71">
        <f>'[4]C7 Detalle composición'!N151</f>
        <v>1.1572625118852105E-2</v>
      </c>
    </row>
    <row r="152" spans="1:18" x14ac:dyDescent="0.2">
      <c r="A152" s="39"/>
      <c r="B152" s="50"/>
      <c r="C152" s="60" t="s">
        <v>319</v>
      </c>
      <c r="D152" s="61" t="s">
        <v>320</v>
      </c>
      <c r="E152" s="50"/>
      <c r="F152" s="50"/>
      <c r="G152" s="50"/>
      <c r="H152" s="89">
        <f>'[4]C7 Detalle composición'!I152</f>
        <v>38845.955000000002</v>
      </c>
      <c r="I152" s="89">
        <f>'[4]C7 Detalle composición'!J152</f>
        <v>0</v>
      </c>
      <c r="J152" s="89">
        <f>'[4]C7 Detalle composición'!K152</f>
        <v>38845.955000000002</v>
      </c>
      <c r="K152" s="103">
        <f>+'[5]C7 Detalle composición'!K151</f>
        <v>6880.2664279099999</v>
      </c>
      <c r="L152" s="104">
        <f>+'[6]C7 Detalle composición'!K151-K152</f>
        <v>1596.1429235000005</v>
      </c>
      <c r="M152" s="104">
        <f>+'[7]C7 Detalle composición'!K152-L152-K152</f>
        <v>1344.3728771399974</v>
      </c>
      <c r="N152" s="104">
        <f>+'[8]C7 Detalle composición'!K152-K152-L152-M152</f>
        <v>774.30207505000271</v>
      </c>
      <c r="O152" s="104">
        <f>'C8 Detalle composición'!K156-SUM(K152:N152)</f>
        <v>44756.090791870003</v>
      </c>
      <c r="P152" s="104">
        <f t="shared" si="2"/>
        <v>55351.175095470004</v>
      </c>
      <c r="Q152" s="53">
        <f>'[4]C7 Detalle composición'!M152</f>
        <v>25938.086796970001</v>
      </c>
      <c r="R152" s="71">
        <f>'[4]C7 Detalle composición'!N152</f>
        <v>33.228345661807005</v>
      </c>
    </row>
    <row r="153" spans="1:18" x14ac:dyDescent="0.2">
      <c r="A153" s="39"/>
      <c r="B153" s="50"/>
      <c r="C153" s="50"/>
      <c r="D153" s="50"/>
      <c r="E153" s="50"/>
      <c r="F153" s="50"/>
      <c r="G153" s="50"/>
      <c r="H153" s="89"/>
      <c r="I153" s="89"/>
      <c r="J153" s="89"/>
      <c r="K153" s="103"/>
      <c r="L153" s="104"/>
      <c r="M153" s="104"/>
      <c r="N153" s="104"/>
      <c r="O153" s="104"/>
      <c r="P153" s="104"/>
      <c r="Q153" s="53"/>
      <c r="R153" s="71"/>
    </row>
    <row r="154" spans="1:18" x14ac:dyDescent="0.2">
      <c r="A154" s="279" t="s">
        <v>264</v>
      </c>
      <c r="B154" s="282"/>
      <c r="C154" s="282"/>
      <c r="D154" s="282"/>
      <c r="E154" s="282"/>
      <c r="F154" s="282"/>
      <c r="G154" s="282"/>
      <c r="H154" s="87">
        <f>'[4]C7 Detalle composición'!I154</f>
        <v>5956937.6506770002</v>
      </c>
      <c r="I154" s="87">
        <f>'[4]C7 Detalle composición'!J154</f>
        <v>0</v>
      </c>
      <c r="J154" s="87">
        <f>'[4]C7 Detalle composición'!K154</f>
        <v>5956937.6506770002</v>
      </c>
      <c r="K154" s="99">
        <f>+'[5]C7 Detalle composición'!K153</f>
        <v>407929.52926645003</v>
      </c>
      <c r="L154" s="100">
        <f>+'[6]C7 Detalle composición'!K153-K154</f>
        <v>441603.67005356</v>
      </c>
      <c r="M154" s="100">
        <f>+'[7]C7 Detalle composición'!K154-L154-K154</f>
        <v>498104.3375921101</v>
      </c>
      <c r="N154" s="100">
        <f>+'[8]C7 Detalle composición'!K154-K154-L154-M154</f>
        <v>497426.10392391979</v>
      </c>
      <c r="O154" s="100">
        <f>'C8 Detalle composición'!K158-SUM(K154:N154)</f>
        <v>690504.6881489302</v>
      </c>
      <c r="P154" s="100">
        <f t="shared" si="2"/>
        <v>2535568.3289849702</v>
      </c>
      <c r="Q154" s="37">
        <f>'[4]C7 Detalle composición'!M154</f>
        <v>3693489.7829623702</v>
      </c>
      <c r="R154" s="67">
        <f>'[4]C7 Detalle composición'!N154</f>
        <v>37.996836637318026</v>
      </c>
    </row>
    <row r="155" spans="1:18" x14ac:dyDescent="0.2">
      <c r="A155" s="39"/>
      <c r="B155" s="50"/>
      <c r="C155" s="40" t="s">
        <v>321</v>
      </c>
      <c r="D155" s="59" t="s">
        <v>281</v>
      </c>
      <c r="E155" s="50"/>
      <c r="F155" s="50"/>
      <c r="G155" s="50"/>
      <c r="H155" s="89">
        <f>'[4]C7 Detalle composición'!I155</f>
        <v>5956937.6506770002</v>
      </c>
      <c r="I155" s="89">
        <f>'[4]C7 Detalle composición'!J155</f>
        <v>0</v>
      </c>
      <c r="J155" s="89">
        <f>'[4]C7 Detalle composición'!K155</f>
        <v>5956937.6506770002</v>
      </c>
      <c r="K155" s="103">
        <f>+'[5]C7 Detalle composición'!K154</f>
        <v>407929.52926645003</v>
      </c>
      <c r="L155" s="104">
        <f>+'[6]C7 Detalle composición'!K154-K155</f>
        <v>441603.67005356</v>
      </c>
      <c r="M155" s="104">
        <f>+'[7]C7 Detalle composición'!K155-L155-K155</f>
        <v>498104.3375921101</v>
      </c>
      <c r="N155" s="104">
        <f>+'[8]C7 Detalle composición'!K155-K155-L155-M155</f>
        <v>497426.10392391979</v>
      </c>
      <c r="O155" s="104">
        <f>'C8 Detalle composición'!K159-SUM(K155:N155)</f>
        <v>690504.6881489302</v>
      </c>
      <c r="P155" s="104">
        <f t="shared" si="2"/>
        <v>2535568.3289849702</v>
      </c>
      <c r="Q155" s="53">
        <f>'[4]C7 Detalle composición'!M155</f>
        <v>3693489.7829623702</v>
      </c>
      <c r="R155" s="71">
        <f>'[4]C7 Detalle composición'!N155</f>
        <v>37.996836637318026</v>
      </c>
    </row>
    <row r="156" spans="1:18" x14ac:dyDescent="0.2">
      <c r="A156" s="39"/>
      <c r="B156" s="50"/>
      <c r="C156" s="40" t="s">
        <v>322</v>
      </c>
      <c r="D156" s="59" t="s">
        <v>323</v>
      </c>
      <c r="E156" s="50"/>
      <c r="F156" s="50"/>
      <c r="G156" s="50"/>
      <c r="H156" s="89">
        <f>'[4]C7 Detalle composición'!I156</f>
        <v>5956937.6506770002</v>
      </c>
      <c r="I156" s="89">
        <f>'[4]C7 Detalle composición'!J156</f>
        <v>0</v>
      </c>
      <c r="J156" s="89">
        <f>'[4]C7 Detalle composición'!K156</f>
        <v>5956937.6506770002</v>
      </c>
      <c r="K156" s="103">
        <f>+'[5]C7 Detalle composición'!K155</f>
        <v>407929.52926645003</v>
      </c>
      <c r="L156" s="104">
        <f>+'[6]C7 Detalle composición'!K155-K156</f>
        <v>441603.67005356</v>
      </c>
      <c r="M156" s="104">
        <f>+'[7]C7 Detalle composición'!K156-L156-K156</f>
        <v>498104.3375921101</v>
      </c>
      <c r="N156" s="104">
        <f>+'[8]C7 Detalle composición'!K156-K156-L156-M156</f>
        <v>497426.10392391979</v>
      </c>
      <c r="O156" s="104">
        <f>'C8 Detalle composición'!K160-SUM(K156:N156)</f>
        <v>690504.6881489302</v>
      </c>
      <c r="P156" s="104">
        <f t="shared" si="2"/>
        <v>2535568.3289849702</v>
      </c>
      <c r="Q156" s="53">
        <f>'[4]C7 Detalle composición'!M156</f>
        <v>3693489.7829623702</v>
      </c>
      <c r="R156" s="71">
        <f>'[4]C7 Detalle composición'!N156</f>
        <v>37.996836637318026</v>
      </c>
    </row>
    <row r="157" spans="1:18" x14ac:dyDescent="0.2">
      <c r="A157" s="39"/>
      <c r="B157" s="50"/>
      <c r="C157" s="40" t="s">
        <v>324</v>
      </c>
      <c r="D157" s="59" t="s">
        <v>325</v>
      </c>
      <c r="E157" s="50"/>
      <c r="F157" s="50"/>
      <c r="G157" s="50"/>
      <c r="H157" s="89">
        <f>'[4]C7 Detalle composición'!I157</f>
        <v>4060162.1755789998</v>
      </c>
      <c r="I157" s="89">
        <f>'[4]C7 Detalle composición'!J157</f>
        <v>0</v>
      </c>
      <c r="J157" s="89">
        <f>'[4]C7 Detalle composición'!K157</f>
        <v>4060162.1755789998</v>
      </c>
      <c r="K157" s="103">
        <f>+'[5]C7 Detalle composición'!K156</f>
        <v>270376.86884010001</v>
      </c>
      <c r="L157" s="104">
        <f>+'[6]C7 Detalle composición'!K156-K157</f>
        <v>289170.47764390998</v>
      </c>
      <c r="M157" s="104">
        <f>+'[7]C7 Detalle composición'!K157-L157-K157</f>
        <v>331332.68151292007</v>
      </c>
      <c r="N157" s="104">
        <f>+'[8]C7 Detalle composición'!K157-K157-L157-M157</f>
        <v>329216.86955497996</v>
      </c>
      <c r="O157" s="104">
        <f>'C8 Detalle composición'!K161-SUM(K157:N157)</f>
        <v>471093.48445879994</v>
      </c>
      <c r="P157" s="104">
        <f t="shared" si="2"/>
        <v>1691190.38201071</v>
      </c>
      <c r="Q157" s="53">
        <f>'[4]C7 Detalle composición'!M157</f>
        <v>2591999.75413273</v>
      </c>
      <c r="R157" s="71">
        <f>'[4]C7 Detalle composición'!N157</f>
        <v>36.160191587344727</v>
      </c>
    </row>
    <row r="158" spans="1:18" x14ac:dyDescent="0.2">
      <c r="A158" s="39"/>
      <c r="B158" s="50"/>
      <c r="C158" s="40" t="s">
        <v>326</v>
      </c>
      <c r="D158" s="59" t="s">
        <v>327</v>
      </c>
      <c r="E158" s="50"/>
      <c r="F158" s="50"/>
      <c r="G158" s="50"/>
      <c r="H158" s="89">
        <f>'[4]C7 Detalle composición'!I158</f>
        <v>1636954.0792189999</v>
      </c>
      <c r="I158" s="89">
        <f>'[4]C7 Detalle composición'!J158</f>
        <v>0</v>
      </c>
      <c r="J158" s="89">
        <f>'[4]C7 Detalle composición'!K158</f>
        <v>1636954.0792189999</v>
      </c>
      <c r="K158" s="103">
        <f>+'[5]C7 Detalle composición'!K157</f>
        <v>122897.740903</v>
      </c>
      <c r="L158" s="104">
        <f>+'[6]C7 Detalle composición'!K157-K158</f>
        <v>133753.025922</v>
      </c>
      <c r="M158" s="104">
        <f>+'[7]C7 Detalle composición'!K158-L158-K158</f>
        <v>143772.56692736998</v>
      </c>
      <c r="N158" s="104">
        <f>+'[8]C7 Detalle composición'!K158-K158-L158-M158</f>
        <v>147284.95130689</v>
      </c>
      <c r="O158" s="104">
        <f>'C8 Detalle composición'!K162-SUM(K158:N158)</f>
        <v>178890.39563687006</v>
      </c>
      <c r="P158" s="104">
        <f t="shared" si="2"/>
        <v>726598.68069613003</v>
      </c>
      <c r="Q158" s="53">
        <f>'[4]C7 Detalle composición'!M158</f>
        <v>941613.99249430001</v>
      </c>
      <c r="R158" s="71">
        <f>'[4]C7 Detalle composición'!N158</f>
        <v>42.477678241068958</v>
      </c>
    </row>
    <row r="159" spans="1:18" x14ac:dyDescent="0.2">
      <c r="A159" s="39"/>
      <c r="B159" s="50"/>
      <c r="C159" s="40" t="s">
        <v>328</v>
      </c>
      <c r="D159" s="59" t="s">
        <v>329</v>
      </c>
      <c r="E159" s="50"/>
      <c r="F159" s="50"/>
      <c r="G159" s="50"/>
      <c r="H159" s="89">
        <f>'[4]C7 Detalle composición'!I159</f>
        <v>259821.39587899999</v>
      </c>
      <c r="I159" s="89">
        <f>'[4]C7 Detalle composición'!J159</f>
        <v>0</v>
      </c>
      <c r="J159" s="89">
        <f>'[4]C7 Detalle composición'!K159</f>
        <v>259821.39587899999</v>
      </c>
      <c r="K159" s="103">
        <f>+'[5]C7 Detalle composición'!K158</f>
        <v>14654.91952335</v>
      </c>
      <c r="L159" s="104">
        <f>+'[6]C7 Detalle composición'!K158-K159</f>
        <v>18680.16648765</v>
      </c>
      <c r="M159" s="104">
        <f>+'[7]C7 Detalle composición'!K159-L159-K159</f>
        <v>22999.089151820001</v>
      </c>
      <c r="N159" s="104">
        <f>+'[8]C7 Detalle composición'!K159-K159-L159-M159</f>
        <v>20924.283062049988</v>
      </c>
      <c r="O159" s="104">
        <f>'C8 Detalle composición'!K163-SUM(K159:N159)</f>
        <v>40520.808053260014</v>
      </c>
      <c r="P159" s="104">
        <f t="shared" si="2"/>
        <v>117779.26627813</v>
      </c>
      <c r="Q159" s="53">
        <f>'[4]C7 Detalle composición'!M159</f>
        <v>159876.03633534</v>
      </c>
      <c r="R159" s="71">
        <f>'[4]C7 Detalle composición'!N159</f>
        <v>38.466947344938838</v>
      </c>
    </row>
    <row r="160" spans="1:18" x14ac:dyDescent="0.2">
      <c r="A160" s="41"/>
      <c r="H160" s="89"/>
      <c r="I160" s="89"/>
      <c r="J160" s="89"/>
      <c r="K160" s="103"/>
      <c r="L160" s="104"/>
      <c r="M160" s="104"/>
      <c r="N160" s="104"/>
      <c r="O160" s="104"/>
      <c r="P160" s="104"/>
      <c r="Q160" s="53"/>
      <c r="R160" s="71"/>
    </row>
    <row r="161" spans="1:18" x14ac:dyDescent="0.2">
      <c r="A161" s="281" t="s">
        <v>256</v>
      </c>
      <c r="B161" s="241"/>
      <c r="C161" s="241"/>
      <c r="D161" s="241"/>
      <c r="E161" s="241"/>
      <c r="F161" s="241"/>
      <c r="G161" s="241"/>
      <c r="H161" s="85">
        <f>'[4]C7 Detalle composición'!I161</f>
        <v>511007132.45670402</v>
      </c>
      <c r="I161" s="85">
        <f>'[4]C7 Detalle composición'!J161</f>
        <v>2796000</v>
      </c>
      <c r="J161" s="85">
        <f>'[4]C7 Detalle composición'!K161</f>
        <v>513803132.45670402</v>
      </c>
      <c r="K161" s="95">
        <f>+'[5]C7 Detalle composición'!K160</f>
        <v>45589945.550036721</v>
      </c>
      <c r="L161" s="96">
        <f>+'[6]C7 Detalle composición'!K160-K161</f>
        <v>30197506.91959206</v>
      </c>
      <c r="M161" s="96">
        <f>+'[7]C7 Detalle composición'!K161-L161-K161</f>
        <v>43850204.494488306</v>
      </c>
      <c r="N161" s="96">
        <f>+'[8]C7 Detalle composición'!K161-K161-L161-M161</f>
        <v>52386018.252317391</v>
      </c>
      <c r="O161" s="96">
        <f>'C8 Detalle composición'!K165-SUM(K161:N161)</f>
        <v>67948898.011372477</v>
      </c>
      <c r="P161" s="96">
        <f t="shared" si="2"/>
        <v>239972573.22780696</v>
      </c>
      <c r="Q161" s="68">
        <f>'[4]C7 Detalle composición'!M161</f>
        <v>301670698.6359731</v>
      </c>
      <c r="R161" s="69">
        <f>'[4]C7 Detalle composición'!N161</f>
        <v>41.2867147785648</v>
      </c>
    </row>
    <row r="162" spans="1:18" x14ac:dyDescent="0.2">
      <c r="A162" s="13" t="s">
        <v>258</v>
      </c>
      <c r="B162" s="30"/>
      <c r="C162" s="30"/>
      <c r="D162" s="30"/>
      <c r="E162" s="30"/>
      <c r="F162" s="30"/>
      <c r="G162" s="30"/>
      <c r="H162" s="91"/>
      <c r="I162" s="91"/>
      <c r="J162" s="91"/>
      <c r="K162" s="91"/>
      <c r="L162" s="91"/>
      <c r="M162" s="91"/>
      <c r="N162" s="91"/>
      <c r="O162" s="91"/>
      <c r="P162" s="91"/>
      <c r="Q162" s="46"/>
      <c r="R162" s="64"/>
    </row>
    <row r="163" spans="1:18" ht="30.75" customHeight="1" x14ac:dyDescent="0.2">
      <c r="A163" s="283" t="s">
        <v>257</v>
      </c>
      <c r="B163" s="283"/>
      <c r="C163" s="283"/>
      <c r="D163" s="283"/>
      <c r="E163" s="283"/>
      <c r="F163" s="283"/>
      <c r="G163" s="283"/>
      <c r="H163" s="283"/>
      <c r="I163" s="283"/>
      <c r="J163" s="283"/>
      <c r="K163" s="283"/>
      <c r="L163" s="283"/>
      <c r="M163" s="283"/>
      <c r="N163" s="283"/>
      <c r="O163" s="283"/>
      <c r="P163" s="283"/>
      <c r="Q163" s="283"/>
      <c r="R163" s="283"/>
    </row>
    <row r="164" spans="1:18" s="36" customFormat="1" x14ac:dyDescent="0.2">
      <c r="A164" s="2"/>
      <c r="B164" s="2"/>
      <c r="C164" s="2"/>
      <c r="D164" s="2"/>
      <c r="E164" s="2"/>
      <c r="F164" s="2"/>
      <c r="G164" s="2"/>
      <c r="H164" s="16"/>
      <c r="I164" s="16"/>
      <c r="J164" s="16"/>
      <c r="K164" s="16"/>
      <c r="L164" s="16"/>
      <c r="M164" s="16"/>
      <c r="N164" s="16"/>
      <c r="O164" s="16"/>
      <c r="P164" s="16"/>
      <c r="R164" s="6"/>
    </row>
    <row r="165" spans="1:18" s="36" customFormat="1" x14ac:dyDescent="0.2">
      <c r="A165" s="2"/>
      <c r="B165" s="2"/>
      <c r="C165" s="2"/>
      <c r="D165" s="2"/>
      <c r="E165" s="2"/>
      <c r="F165" s="2"/>
      <c r="G165" s="2"/>
      <c r="H165" s="16"/>
      <c r="I165" s="16"/>
      <c r="J165" s="16"/>
      <c r="K165" s="16"/>
      <c r="L165" s="16"/>
      <c r="M165" s="16"/>
      <c r="N165" s="16"/>
      <c r="O165" s="16"/>
      <c r="P165" s="16"/>
      <c r="R165" s="6"/>
    </row>
    <row r="166" spans="1:18" s="36" customFormat="1" x14ac:dyDescent="0.2">
      <c r="A166" s="2"/>
      <c r="B166" s="2"/>
      <c r="C166" s="2"/>
      <c r="D166" s="2"/>
      <c r="E166" s="2"/>
      <c r="F166" s="2"/>
      <c r="G166" s="2"/>
      <c r="H166" s="16"/>
      <c r="I166" s="16"/>
      <c r="J166" s="16"/>
      <c r="K166" s="16"/>
      <c r="L166" s="16"/>
      <c r="M166" s="16"/>
      <c r="N166" s="16"/>
      <c r="O166" s="16"/>
      <c r="P166" s="16"/>
      <c r="R166" s="6"/>
    </row>
    <row r="167" spans="1:18" s="36" customFormat="1" x14ac:dyDescent="0.2">
      <c r="A167" s="2"/>
      <c r="B167" s="2"/>
      <c r="C167" s="2"/>
      <c r="D167" s="2"/>
      <c r="E167" s="2"/>
      <c r="F167" s="2"/>
      <c r="G167" s="2"/>
      <c r="H167" s="16"/>
      <c r="I167" s="16"/>
      <c r="J167" s="16"/>
      <c r="K167" s="16"/>
      <c r="L167" s="16"/>
      <c r="M167" s="16"/>
      <c r="N167" s="16"/>
      <c r="O167" s="16"/>
      <c r="P167" s="16"/>
      <c r="R167" s="6"/>
    </row>
  </sheetData>
  <mergeCells count="212">
    <mergeCell ref="D139:G139"/>
    <mergeCell ref="A141:G141"/>
    <mergeCell ref="A154:G154"/>
    <mergeCell ref="A161:G161"/>
    <mergeCell ref="A163:R163"/>
    <mergeCell ref="K9:P9"/>
    <mergeCell ref="D133:G133"/>
    <mergeCell ref="D134:G134"/>
    <mergeCell ref="D135:G135"/>
    <mergeCell ref="D136:G136"/>
    <mergeCell ref="D137:G137"/>
    <mergeCell ref="D138:G138"/>
    <mergeCell ref="C127:D127"/>
    <mergeCell ref="E127:G127"/>
    <mergeCell ref="A129:G129"/>
    <mergeCell ref="D130:G130"/>
    <mergeCell ref="D131:G131"/>
    <mergeCell ref="D132:G132"/>
    <mergeCell ref="C124:D124"/>
    <mergeCell ref="E124:G124"/>
    <mergeCell ref="C125:D125"/>
    <mergeCell ref="E125:G125"/>
    <mergeCell ref="C126:D126"/>
    <mergeCell ref="E126:G126"/>
    <mergeCell ref="A118:G118"/>
    <mergeCell ref="A120:G120"/>
    <mergeCell ref="D121:G121"/>
    <mergeCell ref="C122:D122"/>
    <mergeCell ref="E122:G122"/>
    <mergeCell ref="C123:D123"/>
    <mergeCell ref="E123:G123"/>
    <mergeCell ref="D114:E114"/>
    <mergeCell ref="F114:G114"/>
    <mergeCell ref="D115:E115"/>
    <mergeCell ref="F115:G115"/>
    <mergeCell ref="D116:E116"/>
    <mergeCell ref="F116:G116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9:E69"/>
    <mergeCell ref="F69:G69"/>
    <mergeCell ref="D70:E70"/>
    <mergeCell ref="F70:G70"/>
    <mergeCell ref="D71:E71"/>
    <mergeCell ref="F71:G71"/>
    <mergeCell ref="D64:E64"/>
    <mergeCell ref="F64:G64"/>
    <mergeCell ref="D65:E65"/>
    <mergeCell ref="F65:G65"/>
    <mergeCell ref="A67:G67"/>
    <mergeCell ref="D68:E68"/>
    <mergeCell ref="F68:G68"/>
    <mergeCell ref="D57:G57"/>
    <mergeCell ref="D58:G58"/>
    <mergeCell ref="D59:G59"/>
    <mergeCell ref="D60:G60"/>
    <mergeCell ref="D61:G61"/>
    <mergeCell ref="A63:G63"/>
    <mergeCell ref="D51:G51"/>
    <mergeCell ref="D52:G52"/>
    <mergeCell ref="D53:G53"/>
    <mergeCell ref="D54:G54"/>
    <mergeCell ref="D55:G55"/>
    <mergeCell ref="D56:G56"/>
    <mergeCell ref="C45:D45"/>
    <mergeCell ref="E45:G45"/>
    <mergeCell ref="C46:D46"/>
    <mergeCell ref="E46:G46"/>
    <mergeCell ref="A48:G48"/>
    <mergeCell ref="A50:G50"/>
    <mergeCell ref="D41:G41"/>
    <mergeCell ref="C42:D42"/>
    <mergeCell ref="E42:G42"/>
    <mergeCell ref="C43:D43"/>
    <mergeCell ref="E43:G43"/>
    <mergeCell ref="C44:D44"/>
    <mergeCell ref="E44:G44"/>
    <mergeCell ref="D38:E38"/>
    <mergeCell ref="F38:G38"/>
    <mergeCell ref="D39:E39"/>
    <mergeCell ref="F39:G39"/>
    <mergeCell ref="D40:E40"/>
    <mergeCell ref="F40:G40"/>
    <mergeCell ref="D35:E35"/>
    <mergeCell ref="F35:G35"/>
    <mergeCell ref="D36:E36"/>
    <mergeCell ref="F36:G36"/>
    <mergeCell ref="D37:E37"/>
    <mergeCell ref="F37:G37"/>
    <mergeCell ref="D32:E32"/>
    <mergeCell ref="F32:G32"/>
    <mergeCell ref="D33:E33"/>
    <mergeCell ref="F33:G33"/>
    <mergeCell ref="D34:E34"/>
    <mergeCell ref="F34:G34"/>
    <mergeCell ref="D29:E29"/>
    <mergeCell ref="F29:G29"/>
    <mergeCell ref="D30:E30"/>
    <mergeCell ref="F30:G30"/>
    <mergeCell ref="D31:E31"/>
    <mergeCell ref="F31:G31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20:E20"/>
    <mergeCell ref="F20:G20"/>
    <mergeCell ref="Q9:Q10"/>
    <mergeCell ref="R9:R10"/>
    <mergeCell ref="A12:G12"/>
    <mergeCell ref="A14:G14"/>
    <mergeCell ref="A16:G16"/>
    <mergeCell ref="D17:G17"/>
    <mergeCell ref="C24:D24"/>
    <mergeCell ref="E24:G24"/>
    <mergeCell ref="A5:J5"/>
    <mergeCell ref="A6:J6"/>
    <mergeCell ref="A7:J7"/>
    <mergeCell ref="A9:G11"/>
    <mergeCell ref="H9:J9"/>
    <mergeCell ref="C18:D18"/>
    <mergeCell ref="E18:G18"/>
    <mergeCell ref="D19:E19"/>
    <mergeCell ref="F19:G19"/>
  </mergeCells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8399-3980-4EF2-9D4E-6D5019491978}">
  <sheetPr>
    <pageSetUpPr fitToPage="1"/>
  </sheetPr>
  <dimension ref="A5:N28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1.25" x14ac:dyDescent="0.2"/>
  <cols>
    <col min="1" max="1" width="43.28515625" style="2" customWidth="1"/>
    <col min="2" max="2" width="7.7109375" style="2" bestFit="1" customWidth="1"/>
    <col min="3" max="3" width="11.5703125" style="2" bestFit="1" customWidth="1"/>
    <col min="4" max="4" width="9" style="2" bestFit="1" customWidth="1"/>
    <col min="5" max="5" width="8" style="2" bestFit="1" customWidth="1"/>
    <col min="6" max="6" width="13.42578125" style="2" customWidth="1"/>
    <col min="7" max="7" width="12.28515625" style="2" bestFit="1" customWidth="1"/>
    <col min="8" max="9" width="2.28515625" style="2" customWidth="1"/>
    <col min="10" max="10" width="23.5703125" style="2" customWidth="1"/>
    <col min="11" max="11" width="14" style="2" customWidth="1"/>
    <col min="12" max="12" width="11.5703125" style="2" bestFit="1" customWidth="1"/>
    <col min="13" max="13" width="10" style="2" customWidth="1"/>
    <col min="14" max="14" width="10.42578125" style="2" bestFit="1" customWidth="1"/>
    <col min="15" max="15" width="12.28515625" style="2" customWidth="1"/>
    <col min="16" max="16" width="14.28515625" style="2" bestFit="1" customWidth="1"/>
    <col min="17" max="17" width="19" style="2" customWidth="1"/>
    <col min="18" max="255" width="11.42578125" style="2"/>
    <col min="256" max="256" width="43.28515625" style="2" customWidth="1"/>
    <col min="257" max="257" width="7.7109375" style="2" bestFit="1" customWidth="1"/>
    <col min="258" max="258" width="11.5703125" style="2" bestFit="1" customWidth="1"/>
    <col min="259" max="259" width="9" style="2" bestFit="1" customWidth="1"/>
    <col min="260" max="260" width="8" style="2" bestFit="1" customWidth="1"/>
    <col min="261" max="261" width="13.42578125" style="2" customWidth="1"/>
    <col min="262" max="262" width="13.85546875" style="2" customWidth="1"/>
    <col min="263" max="263" width="15" style="2" bestFit="1" customWidth="1"/>
    <col min="264" max="265" width="2.28515625" style="2" customWidth="1"/>
    <col min="266" max="266" width="23.5703125" style="2" customWidth="1"/>
    <col min="267" max="267" width="14" style="2" customWidth="1"/>
    <col min="268" max="268" width="11.5703125" style="2" bestFit="1" customWidth="1"/>
    <col min="269" max="269" width="10" style="2" customWidth="1"/>
    <col min="270" max="270" width="10.42578125" style="2" bestFit="1" customWidth="1"/>
    <col min="271" max="271" width="12.28515625" style="2" customWidth="1"/>
    <col min="272" max="272" width="14.28515625" style="2" bestFit="1" customWidth="1"/>
    <col min="273" max="273" width="19" style="2" customWidth="1"/>
    <col min="274" max="511" width="11.42578125" style="2"/>
    <col min="512" max="512" width="43.28515625" style="2" customWidth="1"/>
    <col min="513" max="513" width="7.7109375" style="2" bestFit="1" customWidth="1"/>
    <col min="514" max="514" width="11.5703125" style="2" bestFit="1" customWidth="1"/>
    <col min="515" max="515" width="9" style="2" bestFit="1" customWidth="1"/>
    <col min="516" max="516" width="8" style="2" bestFit="1" customWidth="1"/>
    <col min="517" max="517" width="13.42578125" style="2" customWidth="1"/>
    <col min="518" max="518" width="13.85546875" style="2" customWidth="1"/>
    <col min="519" max="519" width="15" style="2" bestFit="1" customWidth="1"/>
    <col min="520" max="521" width="2.28515625" style="2" customWidth="1"/>
    <col min="522" max="522" width="23.5703125" style="2" customWidth="1"/>
    <col min="523" max="523" width="14" style="2" customWidth="1"/>
    <col min="524" max="524" width="11.5703125" style="2" bestFit="1" customWidth="1"/>
    <col min="525" max="525" width="10" style="2" customWidth="1"/>
    <col min="526" max="526" width="10.42578125" style="2" bestFit="1" customWidth="1"/>
    <col min="527" max="527" width="12.28515625" style="2" customWidth="1"/>
    <col min="528" max="528" width="14.28515625" style="2" bestFit="1" customWidth="1"/>
    <col min="529" max="529" width="19" style="2" customWidth="1"/>
    <col min="530" max="767" width="11.42578125" style="2"/>
    <col min="768" max="768" width="43.28515625" style="2" customWidth="1"/>
    <col min="769" max="769" width="7.7109375" style="2" bestFit="1" customWidth="1"/>
    <col min="770" max="770" width="11.5703125" style="2" bestFit="1" customWidth="1"/>
    <col min="771" max="771" width="9" style="2" bestFit="1" customWidth="1"/>
    <col min="772" max="772" width="8" style="2" bestFit="1" customWidth="1"/>
    <col min="773" max="773" width="13.42578125" style="2" customWidth="1"/>
    <col min="774" max="774" width="13.85546875" style="2" customWidth="1"/>
    <col min="775" max="775" width="15" style="2" bestFit="1" customWidth="1"/>
    <col min="776" max="777" width="2.28515625" style="2" customWidth="1"/>
    <col min="778" max="778" width="23.5703125" style="2" customWidth="1"/>
    <col min="779" max="779" width="14" style="2" customWidth="1"/>
    <col min="780" max="780" width="11.5703125" style="2" bestFit="1" customWidth="1"/>
    <col min="781" max="781" width="10" style="2" customWidth="1"/>
    <col min="782" max="782" width="10.42578125" style="2" bestFit="1" customWidth="1"/>
    <col min="783" max="783" width="12.28515625" style="2" customWidth="1"/>
    <col min="784" max="784" width="14.28515625" style="2" bestFit="1" customWidth="1"/>
    <col min="785" max="785" width="19" style="2" customWidth="1"/>
    <col min="786" max="1023" width="11.42578125" style="2"/>
    <col min="1024" max="1024" width="43.28515625" style="2" customWidth="1"/>
    <col min="1025" max="1025" width="7.7109375" style="2" bestFit="1" customWidth="1"/>
    <col min="1026" max="1026" width="11.5703125" style="2" bestFit="1" customWidth="1"/>
    <col min="1027" max="1027" width="9" style="2" bestFit="1" customWidth="1"/>
    <col min="1028" max="1028" width="8" style="2" bestFit="1" customWidth="1"/>
    <col min="1029" max="1029" width="13.42578125" style="2" customWidth="1"/>
    <col min="1030" max="1030" width="13.85546875" style="2" customWidth="1"/>
    <col min="1031" max="1031" width="15" style="2" bestFit="1" customWidth="1"/>
    <col min="1032" max="1033" width="2.28515625" style="2" customWidth="1"/>
    <col min="1034" max="1034" width="23.5703125" style="2" customWidth="1"/>
    <col min="1035" max="1035" width="14" style="2" customWidth="1"/>
    <col min="1036" max="1036" width="11.5703125" style="2" bestFit="1" customWidth="1"/>
    <col min="1037" max="1037" width="10" style="2" customWidth="1"/>
    <col min="1038" max="1038" width="10.42578125" style="2" bestFit="1" customWidth="1"/>
    <col min="1039" max="1039" width="12.28515625" style="2" customWidth="1"/>
    <col min="1040" max="1040" width="14.28515625" style="2" bestFit="1" customWidth="1"/>
    <col min="1041" max="1041" width="19" style="2" customWidth="1"/>
    <col min="1042" max="1279" width="11.42578125" style="2"/>
    <col min="1280" max="1280" width="43.28515625" style="2" customWidth="1"/>
    <col min="1281" max="1281" width="7.7109375" style="2" bestFit="1" customWidth="1"/>
    <col min="1282" max="1282" width="11.5703125" style="2" bestFit="1" customWidth="1"/>
    <col min="1283" max="1283" width="9" style="2" bestFit="1" customWidth="1"/>
    <col min="1284" max="1284" width="8" style="2" bestFit="1" customWidth="1"/>
    <col min="1285" max="1285" width="13.42578125" style="2" customWidth="1"/>
    <col min="1286" max="1286" width="13.85546875" style="2" customWidth="1"/>
    <col min="1287" max="1287" width="15" style="2" bestFit="1" customWidth="1"/>
    <col min="1288" max="1289" width="2.28515625" style="2" customWidth="1"/>
    <col min="1290" max="1290" width="23.5703125" style="2" customWidth="1"/>
    <col min="1291" max="1291" width="14" style="2" customWidth="1"/>
    <col min="1292" max="1292" width="11.5703125" style="2" bestFit="1" customWidth="1"/>
    <col min="1293" max="1293" width="10" style="2" customWidth="1"/>
    <col min="1294" max="1294" width="10.42578125" style="2" bestFit="1" customWidth="1"/>
    <col min="1295" max="1295" width="12.28515625" style="2" customWidth="1"/>
    <col min="1296" max="1296" width="14.28515625" style="2" bestFit="1" customWidth="1"/>
    <col min="1297" max="1297" width="19" style="2" customWidth="1"/>
    <col min="1298" max="1535" width="11.42578125" style="2"/>
    <col min="1536" max="1536" width="43.28515625" style="2" customWidth="1"/>
    <col min="1537" max="1537" width="7.7109375" style="2" bestFit="1" customWidth="1"/>
    <col min="1538" max="1538" width="11.5703125" style="2" bestFit="1" customWidth="1"/>
    <col min="1539" max="1539" width="9" style="2" bestFit="1" customWidth="1"/>
    <col min="1540" max="1540" width="8" style="2" bestFit="1" customWidth="1"/>
    <col min="1541" max="1541" width="13.42578125" style="2" customWidth="1"/>
    <col min="1542" max="1542" width="13.85546875" style="2" customWidth="1"/>
    <col min="1543" max="1543" width="15" style="2" bestFit="1" customWidth="1"/>
    <col min="1544" max="1545" width="2.28515625" style="2" customWidth="1"/>
    <col min="1546" max="1546" width="23.5703125" style="2" customWidth="1"/>
    <col min="1547" max="1547" width="14" style="2" customWidth="1"/>
    <col min="1548" max="1548" width="11.5703125" style="2" bestFit="1" customWidth="1"/>
    <col min="1549" max="1549" width="10" style="2" customWidth="1"/>
    <col min="1550" max="1550" width="10.42578125" style="2" bestFit="1" customWidth="1"/>
    <col min="1551" max="1551" width="12.28515625" style="2" customWidth="1"/>
    <col min="1552" max="1552" width="14.28515625" style="2" bestFit="1" customWidth="1"/>
    <col min="1553" max="1553" width="19" style="2" customWidth="1"/>
    <col min="1554" max="1791" width="11.42578125" style="2"/>
    <col min="1792" max="1792" width="43.28515625" style="2" customWidth="1"/>
    <col min="1793" max="1793" width="7.7109375" style="2" bestFit="1" customWidth="1"/>
    <col min="1794" max="1794" width="11.5703125" style="2" bestFit="1" customWidth="1"/>
    <col min="1795" max="1795" width="9" style="2" bestFit="1" customWidth="1"/>
    <col min="1796" max="1796" width="8" style="2" bestFit="1" customWidth="1"/>
    <col min="1797" max="1797" width="13.42578125" style="2" customWidth="1"/>
    <col min="1798" max="1798" width="13.85546875" style="2" customWidth="1"/>
    <col min="1799" max="1799" width="15" style="2" bestFit="1" customWidth="1"/>
    <col min="1800" max="1801" width="2.28515625" style="2" customWidth="1"/>
    <col min="1802" max="1802" width="23.5703125" style="2" customWidth="1"/>
    <col min="1803" max="1803" width="14" style="2" customWidth="1"/>
    <col min="1804" max="1804" width="11.5703125" style="2" bestFit="1" customWidth="1"/>
    <col min="1805" max="1805" width="10" style="2" customWidth="1"/>
    <col min="1806" max="1806" width="10.42578125" style="2" bestFit="1" customWidth="1"/>
    <col min="1807" max="1807" width="12.28515625" style="2" customWidth="1"/>
    <col min="1808" max="1808" width="14.28515625" style="2" bestFit="1" customWidth="1"/>
    <col min="1809" max="1809" width="19" style="2" customWidth="1"/>
    <col min="1810" max="2047" width="11.42578125" style="2"/>
    <col min="2048" max="2048" width="43.28515625" style="2" customWidth="1"/>
    <col min="2049" max="2049" width="7.7109375" style="2" bestFit="1" customWidth="1"/>
    <col min="2050" max="2050" width="11.5703125" style="2" bestFit="1" customWidth="1"/>
    <col min="2051" max="2051" width="9" style="2" bestFit="1" customWidth="1"/>
    <col min="2052" max="2052" width="8" style="2" bestFit="1" customWidth="1"/>
    <col min="2053" max="2053" width="13.42578125" style="2" customWidth="1"/>
    <col min="2054" max="2054" width="13.85546875" style="2" customWidth="1"/>
    <col min="2055" max="2055" width="15" style="2" bestFit="1" customWidth="1"/>
    <col min="2056" max="2057" width="2.28515625" style="2" customWidth="1"/>
    <col min="2058" max="2058" width="23.5703125" style="2" customWidth="1"/>
    <col min="2059" max="2059" width="14" style="2" customWidth="1"/>
    <col min="2060" max="2060" width="11.5703125" style="2" bestFit="1" customWidth="1"/>
    <col min="2061" max="2061" width="10" style="2" customWidth="1"/>
    <col min="2062" max="2062" width="10.42578125" style="2" bestFit="1" customWidth="1"/>
    <col min="2063" max="2063" width="12.28515625" style="2" customWidth="1"/>
    <col min="2064" max="2064" width="14.28515625" style="2" bestFit="1" customWidth="1"/>
    <col min="2065" max="2065" width="19" style="2" customWidth="1"/>
    <col min="2066" max="2303" width="11.42578125" style="2"/>
    <col min="2304" max="2304" width="43.28515625" style="2" customWidth="1"/>
    <col min="2305" max="2305" width="7.7109375" style="2" bestFit="1" customWidth="1"/>
    <col min="2306" max="2306" width="11.5703125" style="2" bestFit="1" customWidth="1"/>
    <col min="2307" max="2307" width="9" style="2" bestFit="1" customWidth="1"/>
    <col min="2308" max="2308" width="8" style="2" bestFit="1" customWidth="1"/>
    <col min="2309" max="2309" width="13.42578125" style="2" customWidth="1"/>
    <col min="2310" max="2310" width="13.85546875" style="2" customWidth="1"/>
    <col min="2311" max="2311" width="15" style="2" bestFit="1" customWidth="1"/>
    <col min="2312" max="2313" width="2.28515625" style="2" customWidth="1"/>
    <col min="2314" max="2314" width="23.5703125" style="2" customWidth="1"/>
    <col min="2315" max="2315" width="14" style="2" customWidth="1"/>
    <col min="2316" max="2316" width="11.5703125" style="2" bestFit="1" customWidth="1"/>
    <col min="2317" max="2317" width="10" style="2" customWidth="1"/>
    <col min="2318" max="2318" width="10.42578125" style="2" bestFit="1" customWidth="1"/>
    <col min="2319" max="2319" width="12.28515625" style="2" customWidth="1"/>
    <col min="2320" max="2320" width="14.28515625" style="2" bestFit="1" customWidth="1"/>
    <col min="2321" max="2321" width="19" style="2" customWidth="1"/>
    <col min="2322" max="2559" width="11.42578125" style="2"/>
    <col min="2560" max="2560" width="43.28515625" style="2" customWidth="1"/>
    <col min="2561" max="2561" width="7.7109375" style="2" bestFit="1" customWidth="1"/>
    <col min="2562" max="2562" width="11.5703125" style="2" bestFit="1" customWidth="1"/>
    <col min="2563" max="2563" width="9" style="2" bestFit="1" customWidth="1"/>
    <col min="2564" max="2564" width="8" style="2" bestFit="1" customWidth="1"/>
    <col min="2565" max="2565" width="13.42578125" style="2" customWidth="1"/>
    <col min="2566" max="2566" width="13.85546875" style="2" customWidth="1"/>
    <col min="2567" max="2567" width="15" style="2" bestFit="1" customWidth="1"/>
    <col min="2568" max="2569" width="2.28515625" style="2" customWidth="1"/>
    <col min="2570" max="2570" width="23.5703125" style="2" customWidth="1"/>
    <col min="2571" max="2571" width="14" style="2" customWidth="1"/>
    <col min="2572" max="2572" width="11.5703125" style="2" bestFit="1" customWidth="1"/>
    <col min="2573" max="2573" width="10" style="2" customWidth="1"/>
    <col min="2574" max="2574" width="10.42578125" style="2" bestFit="1" customWidth="1"/>
    <col min="2575" max="2575" width="12.28515625" style="2" customWidth="1"/>
    <col min="2576" max="2576" width="14.28515625" style="2" bestFit="1" customWidth="1"/>
    <col min="2577" max="2577" width="19" style="2" customWidth="1"/>
    <col min="2578" max="2815" width="11.42578125" style="2"/>
    <col min="2816" max="2816" width="43.28515625" style="2" customWidth="1"/>
    <col min="2817" max="2817" width="7.7109375" style="2" bestFit="1" customWidth="1"/>
    <col min="2818" max="2818" width="11.5703125" style="2" bestFit="1" customWidth="1"/>
    <col min="2819" max="2819" width="9" style="2" bestFit="1" customWidth="1"/>
    <col min="2820" max="2820" width="8" style="2" bestFit="1" customWidth="1"/>
    <col min="2821" max="2821" width="13.42578125" style="2" customWidth="1"/>
    <col min="2822" max="2822" width="13.85546875" style="2" customWidth="1"/>
    <col min="2823" max="2823" width="15" style="2" bestFit="1" customWidth="1"/>
    <col min="2824" max="2825" width="2.28515625" style="2" customWidth="1"/>
    <col min="2826" max="2826" width="23.5703125" style="2" customWidth="1"/>
    <col min="2827" max="2827" width="14" style="2" customWidth="1"/>
    <col min="2828" max="2828" width="11.5703125" style="2" bestFit="1" customWidth="1"/>
    <col min="2829" max="2829" width="10" style="2" customWidth="1"/>
    <col min="2830" max="2830" width="10.42578125" style="2" bestFit="1" customWidth="1"/>
    <col min="2831" max="2831" width="12.28515625" style="2" customWidth="1"/>
    <col min="2832" max="2832" width="14.28515625" style="2" bestFit="1" customWidth="1"/>
    <col min="2833" max="2833" width="19" style="2" customWidth="1"/>
    <col min="2834" max="3071" width="11.42578125" style="2"/>
    <col min="3072" max="3072" width="43.28515625" style="2" customWidth="1"/>
    <col min="3073" max="3073" width="7.7109375" style="2" bestFit="1" customWidth="1"/>
    <col min="3074" max="3074" width="11.5703125" style="2" bestFit="1" customWidth="1"/>
    <col min="3075" max="3075" width="9" style="2" bestFit="1" customWidth="1"/>
    <col min="3076" max="3076" width="8" style="2" bestFit="1" customWidth="1"/>
    <col min="3077" max="3077" width="13.42578125" style="2" customWidth="1"/>
    <col min="3078" max="3078" width="13.85546875" style="2" customWidth="1"/>
    <col min="3079" max="3079" width="15" style="2" bestFit="1" customWidth="1"/>
    <col min="3080" max="3081" width="2.28515625" style="2" customWidth="1"/>
    <col min="3082" max="3082" width="23.5703125" style="2" customWidth="1"/>
    <col min="3083" max="3083" width="14" style="2" customWidth="1"/>
    <col min="3084" max="3084" width="11.5703125" style="2" bestFit="1" customWidth="1"/>
    <col min="3085" max="3085" width="10" style="2" customWidth="1"/>
    <col min="3086" max="3086" width="10.42578125" style="2" bestFit="1" customWidth="1"/>
    <col min="3087" max="3087" width="12.28515625" style="2" customWidth="1"/>
    <col min="3088" max="3088" width="14.28515625" style="2" bestFit="1" customWidth="1"/>
    <col min="3089" max="3089" width="19" style="2" customWidth="1"/>
    <col min="3090" max="3327" width="11.42578125" style="2"/>
    <col min="3328" max="3328" width="43.28515625" style="2" customWidth="1"/>
    <col min="3329" max="3329" width="7.7109375" style="2" bestFit="1" customWidth="1"/>
    <col min="3330" max="3330" width="11.5703125" style="2" bestFit="1" customWidth="1"/>
    <col min="3331" max="3331" width="9" style="2" bestFit="1" customWidth="1"/>
    <col min="3332" max="3332" width="8" style="2" bestFit="1" customWidth="1"/>
    <col min="3333" max="3333" width="13.42578125" style="2" customWidth="1"/>
    <col min="3334" max="3334" width="13.85546875" style="2" customWidth="1"/>
    <col min="3335" max="3335" width="15" style="2" bestFit="1" customWidth="1"/>
    <col min="3336" max="3337" width="2.28515625" style="2" customWidth="1"/>
    <col min="3338" max="3338" width="23.5703125" style="2" customWidth="1"/>
    <col min="3339" max="3339" width="14" style="2" customWidth="1"/>
    <col min="3340" max="3340" width="11.5703125" style="2" bestFit="1" customWidth="1"/>
    <col min="3341" max="3341" width="10" style="2" customWidth="1"/>
    <col min="3342" max="3342" width="10.42578125" style="2" bestFit="1" customWidth="1"/>
    <col min="3343" max="3343" width="12.28515625" style="2" customWidth="1"/>
    <col min="3344" max="3344" width="14.28515625" style="2" bestFit="1" customWidth="1"/>
    <col min="3345" max="3345" width="19" style="2" customWidth="1"/>
    <col min="3346" max="3583" width="11.42578125" style="2"/>
    <col min="3584" max="3584" width="43.28515625" style="2" customWidth="1"/>
    <col min="3585" max="3585" width="7.7109375" style="2" bestFit="1" customWidth="1"/>
    <col min="3586" max="3586" width="11.5703125" style="2" bestFit="1" customWidth="1"/>
    <col min="3587" max="3587" width="9" style="2" bestFit="1" customWidth="1"/>
    <col min="3588" max="3588" width="8" style="2" bestFit="1" customWidth="1"/>
    <col min="3589" max="3589" width="13.42578125" style="2" customWidth="1"/>
    <col min="3590" max="3590" width="13.85546875" style="2" customWidth="1"/>
    <col min="3591" max="3591" width="15" style="2" bestFit="1" customWidth="1"/>
    <col min="3592" max="3593" width="2.28515625" style="2" customWidth="1"/>
    <col min="3594" max="3594" width="23.5703125" style="2" customWidth="1"/>
    <col min="3595" max="3595" width="14" style="2" customWidth="1"/>
    <col min="3596" max="3596" width="11.5703125" style="2" bestFit="1" customWidth="1"/>
    <col min="3597" max="3597" width="10" style="2" customWidth="1"/>
    <col min="3598" max="3598" width="10.42578125" style="2" bestFit="1" customWidth="1"/>
    <col min="3599" max="3599" width="12.28515625" style="2" customWidth="1"/>
    <col min="3600" max="3600" width="14.28515625" style="2" bestFit="1" customWidth="1"/>
    <col min="3601" max="3601" width="19" style="2" customWidth="1"/>
    <col min="3602" max="3839" width="11.42578125" style="2"/>
    <col min="3840" max="3840" width="43.28515625" style="2" customWidth="1"/>
    <col min="3841" max="3841" width="7.7109375" style="2" bestFit="1" customWidth="1"/>
    <col min="3842" max="3842" width="11.5703125" style="2" bestFit="1" customWidth="1"/>
    <col min="3843" max="3843" width="9" style="2" bestFit="1" customWidth="1"/>
    <col min="3844" max="3844" width="8" style="2" bestFit="1" customWidth="1"/>
    <col min="3845" max="3845" width="13.42578125" style="2" customWidth="1"/>
    <col min="3846" max="3846" width="13.85546875" style="2" customWidth="1"/>
    <col min="3847" max="3847" width="15" style="2" bestFit="1" customWidth="1"/>
    <col min="3848" max="3849" width="2.28515625" style="2" customWidth="1"/>
    <col min="3850" max="3850" width="23.5703125" style="2" customWidth="1"/>
    <col min="3851" max="3851" width="14" style="2" customWidth="1"/>
    <col min="3852" max="3852" width="11.5703125" style="2" bestFit="1" customWidth="1"/>
    <col min="3853" max="3853" width="10" style="2" customWidth="1"/>
    <col min="3854" max="3854" width="10.42578125" style="2" bestFit="1" customWidth="1"/>
    <col min="3855" max="3855" width="12.28515625" style="2" customWidth="1"/>
    <col min="3856" max="3856" width="14.28515625" style="2" bestFit="1" customWidth="1"/>
    <col min="3857" max="3857" width="19" style="2" customWidth="1"/>
    <col min="3858" max="4095" width="11.42578125" style="2"/>
    <col min="4096" max="4096" width="43.28515625" style="2" customWidth="1"/>
    <col min="4097" max="4097" width="7.7109375" style="2" bestFit="1" customWidth="1"/>
    <col min="4098" max="4098" width="11.5703125" style="2" bestFit="1" customWidth="1"/>
    <col min="4099" max="4099" width="9" style="2" bestFit="1" customWidth="1"/>
    <col min="4100" max="4100" width="8" style="2" bestFit="1" customWidth="1"/>
    <col min="4101" max="4101" width="13.42578125" style="2" customWidth="1"/>
    <col min="4102" max="4102" width="13.85546875" style="2" customWidth="1"/>
    <col min="4103" max="4103" width="15" style="2" bestFit="1" customWidth="1"/>
    <col min="4104" max="4105" width="2.28515625" style="2" customWidth="1"/>
    <col min="4106" max="4106" width="23.5703125" style="2" customWidth="1"/>
    <col min="4107" max="4107" width="14" style="2" customWidth="1"/>
    <col min="4108" max="4108" width="11.5703125" style="2" bestFit="1" customWidth="1"/>
    <col min="4109" max="4109" width="10" style="2" customWidth="1"/>
    <col min="4110" max="4110" width="10.42578125" style="2" bestFit="1" customWidth="1"/>
    <col min="4111" max="4111" width="12.28515625" style="2" customWidth="1"/>
    <col min="4112" max="4112" width="14.28515625" style="2" bestFit="1" customWidth="1"/>
    <col min="4113" max="4113" width="19" style="2" customWidth="1"/>
    <col min="4114" max="4351" width="11.42578125" style="2"/>
    <col min="4352" max="4352" width="43.28515625" style="2" customWidth="1"/>
    <col min="4353" max="4353" width="7.7109375" style="2" bestFit="1" customWidth="1"/>
    <col min="4354" max="4354" width="11.5703125" style="2" bestFit="1" customWidth="1"/>
    <col min="4355" max="4355" width="9" style="2" bestFit="1" customWidth="1"/>
    <col min="4356" max="4356" width="8" style="2" bestFit="1" customWidth="1"/>
    <col min="4357" max="4357" width="13.42578125" style="2" customWidth="1"/>
    <col min="4358" max="4358" width="13.85546875" style="2" customWidth="1"/>
    <col min="4359" max="4359" width="15" style="2" bestFit="1" customWidth="1"/>
    <col min="4360" max="4361" width="2.28515625" style="2" customWidth="1"/>
    <col min="4362" max="4362" width="23.5703125" style="2" customWidth="1"/>
    <col min="4363" max="4363" width="14" style="2" customWidth="1"/>
    <col min="4364" max="4364" width="11.5703125" style="2" bestFit="1" customWidth="1"/>
    <col min="4365" max="4365" width="10" style="2" customWidth="1"/>
    <col min="4366" max="4366" width="10.42578125" style="2" bestFit="1" customWidth="1"/>
    <col min="4367" max="4367" width="12.28515625" style="2" customWidth="1"/>
    <col min="4368" max="4368" width="14.28515625" style="2" bestFit="1" customWidth="1"/>
    <col min="4369" max="4369" width="19" style="2" customWidth="1"/>
    <col min="4370" max="4607" width="11.42578125" style="2"/>
    <col min="4608" max="4608" width="43.28515625" style="2" customWidth="1"/>
    <col min="4609" max="4609" width="7.7109375" style="2" bestFit="1" customWidth="1"/>
    <col min="4610" max="4610" width="11.5703125" style="2" bestFit="1" customWidth="1"/>
    <col min="4611" max="4611" width="9" style="2" bestFit="1" customWidth="1"/>
    <col min="4612" max="4612" width="8" style="2" bestFit="1" customWidth="1"/>
    <col min="4613" max="4613" width="13.42578125" style="2" customWidth="1"/>
    <col min="4614" max="4614" width="13.85546875" style="2" customWidth="1"/>
    <col min="4615" max="4615" width="15" style="2" bestFit="1" customWidth="1"/>
    <col min="4616" max="4617" width="2.28515625" style="2" customWidth="1"/>
    <col min="4618" max="4618" width="23.5703125" style="2" customWidth="1"/>
    <col min="4619" max="4619" width="14" style="2" customWidth="1"/>
    <col min="4620" max="4620" width="11.5703125" style="2" bestFit="1" customWidth="1"/>
    <col min="4621" max="4621" width="10" style="2" customWidth="1"/>
    <col min="4622" max="4622" width="10.42578125" style="2" bestFit="1" customWidth="1"/>
    <col min="4623" max="4623" width="12.28515625" style="2" customWidth="1"/>
    <col min="4624" max="4624" width="14.28515625" style="2" bestFit="1" customWidth="1"/>
    <col min="4625" max="4625" width="19" style="2" customWidth="1"/>
    <col min="4626" max="4863" width="11.42578125" style="2"/>
    <col min="4864" max="4864" width="43.28515625" style="2" customWidth="1"/>
    <col min="4865" max="4865" width="7.7109375" style="2" bestFit="1" customWidth="1"/>
    <col min="4866" max="4866" width="11.5703125" style="2" bestFit="1" customWidth="1"/>
    <col min="4867" max="4867" width="9" style="2" bestFit="1" customWidth="1"/>
    <col min="4868" max="4868" width="8" style="2" bestFit="1" customWidth="1"/>
    <col min="4869" max="4869" width="13.42578125" style="2" customWidth="1"/>
    <col min="4870" max="4870" width="13.85546875" style="2" customWidth="1"/>
    <col min="4871" max="4871" width="15" style="2" bestFit="1" customWidth="1"/>
    <col min="4872" max="4873" width="2.28515625" style="2" customWidth="1"/>
    <col min="4874" max="4874" width="23.5703125" style="2" customWidth="1"/>
    <col min="4875" max="4875" width="14" style="2" customWidth="1"/>
    <col min="4876" max="4876" width="11.5703125" style="2" bestFit="1" customWidth="1"/>
    <col min="4877" max="4877" width="10" style="2" customWidth="1"/>
    <col min="4878" max="4878" width="10.42578125" style="2" bestFit="1" customWidth="1"/>
    <col min="4879" max="4879" width="12.28515625" style="2" customWidth="1"/>
    <col min="4880" max="4880" width="14.28515625" style="2" bestFit="1" customWidth="1"/>
    <col min="4881" max="4881" width="19" style="2" customWidth="1"/>
    <col min="4882" max="5119" width="11.42578125" style="2"/>
    <col min="5120" max="5120" width="43.28515625" style="2" customWidth="1"/>
    <col min="5121" max="5121" width="7.7109375" style="2" bestFit="1" customWidth="1"/>
    <col min="5122" max="5122" width="11.5703125" style="2" bestFit="1" customWidth="1"/>
    <col min="5123" max="5123" width="9" style="2" bestFit="1" customWidth="1"/>
    <col min="5124" max="5124" width="8" style="2" bestFit="1" customWidth="1"/>
    <col min="5125" max="5125" width="13.42578125" style="2" customWidth="1"/>
    <col min="5126" max="5126" width="13.85546875" style="2" customWidth="1"/>
    <col min="5127" max="5127" width="15" style="2" bestFit="1" customWidth="1"/>
    <col min="5128" max="5129" width="2.28515625" style="2" customWidth="1"/>
    <col min="5130" max="5130" width="23.5703125" style="2" customWidth="1"/>
    <col min="5131" max="5131" width="14" style="2" customWidth="1"/>
    <col min="5132" max="5132" width="11.5703125" style="2" bestFit="1" customWidth="1"/>
    <col min="5133" max="5133" width="10" style="2" customWidth="1"/>
    <col min="5134" max="5134" width="10.42578125" style="2" bestFit="1" customWidth="1"/>
    <col min="5135" max="5135" width="12.28515625" style="2" customWidth="1"/>
    <col min="5136" max="5136" width="14.28515625" style="2" bestFit="1" customWidth="1"/>
    <col min="5137" max="5137" width="19" style="2" customWidth="1"/>
    <col min="5138" max="5375" width="11.42578125" style="2"/>
    <col min="5376" max="5376" width="43.28515625" style="2" customWidth="1"/>
    <col min="5377" max="5377" width="7.7109375" style="2" bestFit="1" customWidth="1"/>
    <col min="5378" max="5378" width="11.5703125" style="2" bestFit="1" customWidth="1"/>
    <col min="5379" max="5379" width="9" style="2" bestFit="1" customWidth="1"/>
    <col min="5380" max="5380" width="8" style="2" bestFit="1" customWidth="1"/>
    <col min="5381" max="5381" width="13.42578125" style="2" customWidth="1"/>
    <col min="5382" max="5382" width="13.85546875" style="2" customWidth="1"/>
    <col min="5383" max="5383" width="15" style="2" bestFit="1" customWidth="1"/>
    <col min="5384" max="5385" width="2.28515625" style="2" customWidth="1"/>
    <col min="5386" max="5386" width="23.5703125" style="2" customWidth="1"/>
    <col min="5387" max="5387" width="14" style="2" customWidth="1"/>
    <col min="5388" max="5388" width="11.5703125" style="2" bestFit="1" customWidth="1"/>
    <col min="5389" max="5389" width="10" style="2" customWidth="1"/>
    <col min="5390" max="5390" width="10.42578125" style="2" bestFit="1" customWidth="1"/>
    <col min="5391" max="5391" width="12.28515625" style="2" customWidth="1"/>
    <col min="5392" max="5392" width="14.28515625" style="2" bestFit="1" customWidth="1"/>
    <col min="5393" max="5393" width="19" style="2" customWidth="1"/>
    <col min="5394" max="5631" width="11.42578125" style="2"/>
    <col min="5632" max="5632" width="43.28515625" style="2" customWidth="1"/>
    <col min="5633" max="5633" width="7.7109375" style="2" bestFit="1" customWidth="1"/>
    <col min="5634" max="5634" width="11.5703125" style="2" bestFit="1" customWidth="1"/>
    <col min="5635" max="5635" width="9" style="2" bestFit="1" customWidth="1"/>
    <col min="5636" max="5636" width="8" style="2" bestFit="1" customWidth="1"/>
    <col min="5637" max="5637" width="13.42578125" style="2" customWidth="1"/>
    <col min="5638" max="5638" width="13.85546875" style="2" customWidth="1"/>
    <col min="5639" max="5639" width="15" style="2" bestFit="1" customWidth="1"/>
    <col min="5640" max="5641" width="2.28515625" style="2" customWidth="1"/>
    <col min="5642" max="5642" width="23.5703125" style="2" customWidth="1"/>
    <col min="5643" max="5643" width="14" style="2" customWidth="1"/>
    <col min="5644" max="5644" width="11.5703125" style="2" bestFit="1" customWidth="1"/>
    <col min="5645" max="5645" width="10" style="2" customWidth="1"/>
    <col min="5646" max="5646" width="10.42578125" style="2" bestFit="1" customWidth="1"/>
    <col min="5647" max="5647" width="12.28515625" style="2" customWidth="1"/>
    <col min="5648" max="5648" width="14.28515625" style="2" bestFit="1" customWidth="1"/>
    <col min="5649" max="5649" width="19" style="2" customWidth="1"/>
    <col min="5650" max="5887" width="11.42578125" style="2"/>
    <col min="5888" max="5888" width="43.28515625" style="2" customWidth="1"/>
    <col min="5889" max="5889" width="7.7109375" style="2" bestFit="1" customWidth="1"/>
    <col min="5890" max="5890" width="11.5703125" style="2" bestFit="1" customWidth="1"/>
    <col min="5891" max="5891" width="9" style="2" bestFit="1" customWidth="1"/>
    <col min="5892" max="5892" width="8" style="2" bestFit="1" customWidth="1"/>
    <col min="5893" max="5893" width="13.42578125" style="2" customWidth="1"/>
    <col min="5894" max="5894" width="13.85546875" style="2" customWidth="1"/>
    <col min="5895" max="5895" width="15" style="2" bestFit="1" customWidth="1"/>
    <col min="5896" max="5897" width="2.28515625" style="2" customWidth="1"/>
    <col min="5898" max="5898" width="23.5703125" style="2" customWidth="1"/>
    <col min="5899" max="5899" width="14" style="2" customWidth="1"/>
    <col min="5900" max="5900" width="11.5703125" style="2" bestFit="1" customWidth="1"/>
    <col min="5901" max="5901" width="10" style="2" customWidth="1"/>
    <col min="5902" max="5902" width="10.42578125" style="2" bestFit="1" customWidth="1"/>
    <col min="5903" max="5903" width="12.28515625" style="2" customWidth="1"/>
    <col min="5904" max="5904" width="14.28515625" style="2" bestFit="1" customWidth="1"/>
    <col min="5905" max="5905" width="19" style="2" customWidth="1"/>
    <col min="5906" max="6143" width="11.42578125" style="2"/>
    <col min="6144" max="6144" width="43.28515625" style="2" customWidth="1"/>
    <col min="6145" max="6145" width="7.7109375" style="2" bestFit="1" customWidth="1"/>
    <col min="6146" max="6146" width="11.5703125" style="2" bestFit="1" customWidth="1"/>
    <col min="6147" max="6147" width="9" style="2" bestFit="1" customWidth="1"/>
    <col min="6148" max="6148" width="8" style="2" bestFit="1" customWidth="1"/>
    <col min="6149" max="6149" width="13.42578125" style="2" customWidth="1"/>
    <col min="6150" max="6150" width="13.85546875" style="2" customWidth="1"/>
    <col min="6151" max="6151" width="15" style="2" bestFit="1" customWidth="1"/>
    <col min="6152" max="6153" width="2.28515625" style="2" customWidth="1"/>
    <col min="6154" max="6154" width="23.5703125" style="2" customWidth="1"/>
    <col min="6155" max="6155" width="14" style="2" customWidth="1"/>
    <col min="6156" max="6156" width="11.5703125" style="2" bestFit="1" customWidth="1"/>
    <col min="6157" max="6157" width="10" style="2" customWidth="1"/>
    <col min="6158" max="6158" width="10.42578125" style="2" bestFit="1" customWidth="1"/>
    <col min="6159" max="6159" width="12.28515625" style="2" customWidth="1"/>
    <col min="6160" max="6160" width="14.28515625" style="2" bestFit="1" customWidth="1"/>
    <col min="6161" max="6161" width="19" style="2" customWidth="1"/>
    <col min="6162" max="6399" width="11.42578125" style="2"/>
    <col min="6400" max="6400" width="43.28515625" style="2" customWidth="1"/>
    <col min="6401" max="6401" width="7.7109375" style="2" bestFit="1" customWidth="1"/>
    <col min="6402" max="6402" width="11.5703125" style="2" bestFit="1" customWidth="1"/>
    <col min="6403" max="6403" width="9" style="2" bestFit="1" customWidth="1"/>
    <col min="6404" max="6404" width="8" style="2" bestFit="1" customWidth="1"/>
    <col min="6405" max="6405" width="13.42578125" style="2" customWidth="1"/>
    <col min="6406" max="6406" width="13.85546875" style="2" customWidth="1"/>
    <col min="6407" max="6407" width="15" style="2" bestFit="1" customWidth="1"/>
    <col min="6408" max="6409" width="2.28515625" style="2" customWidth="1"/>
    <col min="6410" max="6410" width="23.5703125" style="2" customWidth="1"/>
    <col min="6411" max="6411" width="14" style="2" customWidth="1"/>
    <col min="6412" max="6412" width="11.5703125" style="2" bestFit="1" customWidth="1"/>
    <col min="6413" max="6413" width="10" style="2" customWidth="1"/>
    <col min="6414" max="6414" width="10.42578125" style="2" bestFit="1" customWidth="1"/>
    <col min="6415" max="6415" width="12.28515625" style="2" customWidth="1"/>
    <col min="6416" max="6416" width="14.28515625" style="2" bestFit="1" customWidth="1"/>
    <col min="6417" max="6417" width="19" style="2" customWidth="1"/>
    <col min="6418" max="6655" width="11.42578125" style="2"/>
    <col min="6656" max="6656" width="43.28515625" style="2" customWidth="1"/>
    <col min="6657" max="6657" width="7.7109375" style="2" bestFit="1" customWidth="1"/>
    <col min="6658" max="6658" width="11.5703125" style="2" bestFit="1" customWidth="1"/>
    <col min="6659" max="6659" width="9" style="2" bestFit="1" customWidth="1"/>
    <col min="6660" max="6660" width="8" style="2" bestFit="1" customWidth="1"/>
    <col min="6661" max="6661" width="13.42578125" style="2" customWidth="1"/>
    <col min="6662" max="6662" width="13.85546875" style="2" customWidth="1"/>
    <col min="6663" max="6663" width="15" style="2" bestFit="1" customWidth="1"/>
    <col min="6664" max="6665" width="2.28515625" style="2" customWidth="1"/>
    <col min="6666" max="6666" width="23.5703125" style="2" customWidth="1"/>
    <col min="6667" max="6667" width="14" style="2" customWidth="1"/>
    <col min="6668" max="6668" width="11.5703125" style="2" bestFit="1" customWidth="1"/>
    <col min="6669" max="6669" width="10" style="2" customWidth="1"/>
    <col min="6670" max="6670" width="10.42578125" style="2" bestFit="1" customWidth="1"/>
    <col min="6671" max="6671" width="12.28515625" style="2" customWidth="1"/>
    <col min="6672" max="6672" width="14.28515625" style="2" bestFit="1" customWidth="1"/>
    <col min="6673" max="6673" width="19" style="2" customWidth="1"/>
    <col min="6674" max="6911" width="11.42578125" style="2"/>
    <col min="6912" max="6912" width="43.28515625" style="2" customWidth="1"/>
    <col min="6913" max="6913" width="7.7109375" style="2" bestFit="1" customWidth="1"/>
    <col min="6914" max="6914" width="11.5703125" style="2" bestFit="1" customWidth="1"/>
    <col min="6915" max="6915" width="9" style="2" bestFit="1" customWidth="1"/>
    <col min="6916" max="6916" width="8" style="2" bestFit="1" customWidth="1"/>
    <col min="6917" max="6917" width="13.42578125" style="2" customWidth="1"/>
    <col min="6918" max="6918" width="13.85546875" style="2" customWidth="1"/>
    <col min="6919" max="6919" width="15" style="2" bestFit="1" customWidth="1"/>
    <col min="6920" max="6921" width="2.28515625" style="2" customWidth="1"/>
    <col min="6922" max="6922" width="23.5703125" style="2" customWidth="1"/>
    <col min="6923" max="6923" width="14" style="2" customWidth="1"/>
    <col min="6924" max="6924" width="11.5703125" style="2" bestFit="1" customWidth="1"/>
    <col min="6925" max="6925" width="10" style="2" customWidth="1"/>
    <col min="6926" max="6926" width="10.42578125" style="2" bestFit="1" customWidth="1"/>
    <col min="6927" max="6927" width="12.28515625" style="2" customWidth="1"/>
    <col min="6928" max="6928" width="14.28515625" style="2" bestFit="1" customWidth="1"/>
    <col min="6929" max="6929" width="19" style="2" customWidth="1"/>
    <col min="6930" max="7167" width="11.42578125" style="2"/>
    <col min="7168" max="7168" width="43.28515625" style="2" customWidth="1"/>
    <col min="7169" max="7169" width="7.7109375" style="2" bestFit="1" customWidth="1"/>
    <col min="7170" max="7170" width="11.5703125" style="2" bestFit="1" customWidth="1"/>
    <col min="7171" max="7171" width="9" style="2" bestFit="1" customWidth="1"/>
    <col min="7172" max="7172" width="8" style="2" bestFit="1" customWidth="1"/>
    <col min="7173" max="7173" width="13.42578125" style="2" customWidth="1"/>
    <col min="7174" max="7174" width="13.85546875" style="2" customWidth="1"/>
    <col min="7175" max="7175" width="15" style="2" bestFit="1" customWidth="1"/>
    <col min="7176" max="7177" width="2.28515625" style="2" customWidth="1"/>
    <col min="7178" max="7178" width="23.5703125" style="2" customWidth="1"/>
    <col min="7179" max="7179" width="14" style="2" customWidth="1"/>
    <col min="7180" max="7180" width="11.5703125" style="2" bestFit="1" customWidth="1"/>
    <col min="7181" max="7181" width="10" style="2" customWidth="1"/>
    <col min="7182" max="7182" width="10.42578125" style="2" bestFit="1" customWidth="1"/>
    <col min="7183" max="7183" width="12.28515625" style="2" customWidth="1"/>
    <col min="7184" max="7184" width="14.28515625" style="2" bestFit="1" customWidth="1"/>
    <col min="7185" max="7185" width="19" style="2" customWidth="1"/>
    <col min="7186" max="7423" width="11.42578125" style="2"/>
    <col min="7424" max="7424" width="43.28515625" style="2" customWidth="1"/>
    <col min="7425" max="7425" width="7.7109375" style="2" bestFit="1" customWidth="1"/>
    <col min="7426" max="7426" width="11.5703125" style="2" bestFit="1" customWidth="1"/>
    <col min="7427" max="7427" width="9" style="2" bestFit="1" customWidth="1"/>
    <col min="7428" max="7428" width="8" style="2" bestFit="1" customWidth="1"/>
    <col min="7429" max="7429" width="13.42578125" style="2" customWidth="1"/>
    <col min="7430" max="7430" width="13.85546875" style="2" customWidth="1"/>
    <col min="7431" max="7431" width="15" style="2" bestFit="1" customWidth="1"/>
    <col min="7432" max="7433" width="2.28515625" style="2" customWidth="1"/>
    <col min="7434" max="7434" width="23.5703125" style="2" customWidth="1"/>
    <col min="7435" max="7435" width="14" style="2" customWidth="1"/>
    <col min="7436" max="7436" width="11.5703125" style="2" bestFit="1" customWidth="1"/>
    <col min="7437" max="7437" width="10" style="2" customWidth="1"/>
    <col min="7438" max="7438" width="10.42578125" style="2" bestFit="1" customWidth="1"/>
    <col min="7439" max="7439" width="12.28515625" style="2" customWidth="1"/>
    <col min="7440" max="7440" width="14.28515625" style="2" bestFit="1" customWidth="1"/>
    <col min="7441" max="7441" width="19" style="2" customWidth="1"/>
    <col min="7442" max="7679" width="11.42578125" style="2"/>
    <col min="7680" max="7680" width="43.28515625" style="2" customWidth="1"/>
    <col min="7681" max="7681" width="7.7109375" style="2" bestFit="1" customWidth="1"/>
    <col min="7682" max="7682" width="11.5703125" style="2" bestFit="1" customWidth="1"/>
    <col min="7683" max="7683" width="9" style="2" bestFit="1" customWidth="1"/>
    <col min="7684" max="7684" width="8" style="2" bestFit="1" customWidth="1"/>
    <col min="7685" max="7685" width="13.42578125" style="2" customWidth="1"/>
    <col min="7686" max="7686" width="13.85546875" style="2" customWidth="1"/>
    <col min="7687" max="7687" width="15" style="2" bestFit="1" customWidth="1"/>
    <col min="7688" max="7689" width="2.28515625" style="2" customWidth="1"/>
    <col min="7690" max="7690" width="23.5703125" style="2" customWidth="1"/>
    <col min="7691" max="7691" width="14" style="2" customWidth="1"/>
    <col min="7692" max="7692" width="11.5703125" style="2" bestFit="1" customWidth="1"/>
    <col min="7693" max="7693" width="10" style="2" customWidth="1"/>
    <col min="7694" max="7694" width="10.42578125" style="2" bestFit="1" customWidth="1"/>
    <col min="7695" max="7695" width="12.28515625" style="2" customWidth="1"/>
    <col min="7696" max="7696" width="14.28515625" style="2" bestFit="1" customWidth="1"/>
    <col min="7697" max="7697" width="19" style="2" customWidth="1"/>
    <col min="7698" max="7935" width="11.42578125" style="2"/>
    <col min="7936" max="7936" width="43.28515625" style="2" customWidth="1"/>
    <col min="7937" max="7937" width="7.7109375" style="2" bestFit="1" customWidth="1"/>
    <col min="7938" max="7938" width="11.5703125" style="2" bestFit="1" customWidth="1"/>
    <col min="7939" max="7939" width="9" style="2" bestFit="1" customWidth="1"/>
    <col min="7940" max="7940" width="8" style="2" bestFit="1" customWidth="1"/>
    <col min="7941" max="7941" width="13.42578125" style="2" customWidth="1"/>
    <col min="7942" max="7942" width="13.85546875" style="2" customWidth="1"/>
    <col min="7943" max="7943" width="15" style="2" bestFit="1" customWidth="1"/>
    <col min="7944" max="7945" width="2.28515625" style="2" customWidth="1"/>
    <col min="7946" max="7946" width="23.5703125" style="2" customWidth="1"/>
    <col min="7947" max="7947" width="14" style="2" customWidth="1"/>
    <col min="7948" max="7948" width="11.5703125" style="2" bestFit="1" customWidth="1"/>
    <col min="7949" max="7949" width="10" style="2" customWidth="1"/>
    <col min="7950" max="7950" width="10.42578125" style="2" bestFit="1" customWidth="1"/>
    <col min="7951" max="7951" width="12.28515625" style="2" customWidth="1"/>
    <col min="7952" max="7952" width="14.28515625" style="2" bestFit="1" customWidth="1"/>
    <col min="7953" max="7953" width="19" style="2" customWidth="1"/>
    <col min="7954" max="8191" width="11.42578125" style="2"/>
    <col min="8192" max="8192" width="43.28515625" style="2" customWidth="1"/>
    <col min="8193" max="8193" width="7.7109375" style="2" bestFit="1" customWidth="1"/>
    <col min="8194" max="8194" width="11.5703125" style="2" bestFit="1" customWidth="1"/>
    <col min="8195" max="8195" width="9" style="2" bestFit="1" customWidth="1"/>
    <col min="8196" max="8196" width="8" style="2" bestFit="1" customWidth="1"/>
    <col min="8197" max="8197" width="13.42578125" style="2" customWidth="1"/>
    <col min="8198" max="8198" width="13.85546875" style="2" customWidth="1"/>
    <col min="8199" max="8199" width="15" style="2" bestFit="1" customWidth="1"/>
    <col min="8200" max="8201" width="2.28515625" style="2" customWidth="1"/>
    <col min="8202" max="8202" width="23.5703125" style="2" customWidth="1"/>
    <col min="8203" max="8203" width="14" style="2" customWidth="1"/>
    <col min="8204" max="8204" width="11.5703125" style="2" bestFit="1" customWidth="1"/>
    <col min="8205" max="8205" width="10" style="2" customWidth="1"/>
    <col min="8206" max="8206" width="10.42578125" style="2" bestFit="1" customWidth="1"/>
    <col min="8207" max="8207" width="12.28515625" style="2" customWidth="1"/>
    <col min="8208" max="8208" width="14.28515625" style="2" bestFit="1" customWidth="1"/>
    <col min="8209" max="8209" width="19" style="2" customWidth="1"/>
    <col min="8210" max="8447" width="11.42578125" style="2"/>
    <col min="8448" max="8448" width="43.28515625" style="2" customWidth="1"/>
    <col min="8449" max="8449" width="7.7109375" style="2" bestFit="1" customWidth="1"/>
    <col min="8450" max="8450" width="11.5703125" style="2" bestFit="1" customWidth="1"/>
    <col min="8451" max="8451" width="9" style="2" bestFit="1" customWidth="1"/>
    <col min="8452" max="8452" width="8" style="2" bestFit="1" customWidth="1"/>
    <col min="8453" max="8453" width="13.42578125" style="2" customWidth="1"/>
    <col min="8454" max="8454" width="13.85546875" style="2" customWidth="1"/>
    <col min="8455" max="8455" width="15" style="2" bestFit="1" customWidth="1"/>
    <col min="8456" max="8457" width="2.28515625" style="2" customWidth="1"/>
    <col min="8458" max="8458" width="23.5703125" style="2" customWidth="1"/>
    <col min="8459" max="8459" width="14" style="2" customWidth="1"/>
    <col min="8460" max="8460" width="11.5703125" style="2" bestFit="1" customWidth="1"/>
    <col min="8461" max="8461" width="10" style="2" customWidth="1"/>
    <col min="8462" max="8462" width="10.42578125" style="2" bestFit="1" customWidth="1"/>
    <col min="8463" max="8463" width="12.28515625" style="2" customWidth="1"/>
    <col min="8464" max="8464" width="14.28515625" style="2" bestFit="1" customWidth="1"/>
    <col min="8465" max="8465" width="19" style="2" customWidth="1"/>
    <col min="8466" max="8703" width="11.42578125" style="2"/>
    <col min="8704" max="8704" width="43.28515625" style="2" customWidth="1"/>
    <col min="8705" max="8705" width="7.7109375" style="2" bestFit="1" customWidth="1"/>
    <col min="8706" max="8706" width="11.5703125" style="2" bestFit="1" customWidth="1"/>
    <col min="8707" max="8707" width="9" style="2" bestFit="1" customWidth="1"/>
    <col min="8708" max="8708" width="8" style="2" bestFit="1" customWidth="1"/>
    <col min="8709" max="8709" width="13.42578125" style="2" customWidth="1"/>
    <col min="8710" max="8710" width="13.85546875" style="2" customWidth="1"/>
    <col min="8711" max="8711" width="15" style="2" bestFit="1" customWidth="1"/>
    <col min="8712" max="8713" width="2.28515625" style="2" customWidth="1"/>
    <col min="8714" max="8714" width="23.5703125" style="2" customWidth="1"/>
    <col min="8715" max="8715" width="14" style="2" customWidth="1"/>
    <col min="8716" max="8716" width="11.5703125" style="2" bestFit="1" customWidth="1"/>
    <col min="8717" max="8717" width="10" style="2" customWidth="1"/>
    <col min="8718" max="8718" width="10.42578125" style="2" bestFit="1" customWidth="1"/>
    <col min="8719" max="8719" width="12.28515625" style="2" customWidth="1"/>
    <col min="8720" max="8720" width="14.28515625" style="2" bestFit="1" customWidth="1"/>
    <col min="8721" max="8721" width="19" style="2" customWidth="1"/>
    <col min="8722" max="8959" width="11.42578125" style="2"/>
    <col min="8960" max="8960" width="43.28515625" style="2" customWidth="1"/>
    <col min="8961" max="8961" width="7.7109375" style="2" bestFit="1" customWidth="1"/>
    <col min="8962" max="8962" width="11.5703125" style="2" bestFit="1" customWidth="1"/>
    <col min="8963" max="8963" width="9" style="2" bestFit="1" customWidth="1"/>
    <col min="8964" max="8964" width="8" style="2" bestFit="1" customWidth="1"/>
    <col min="8965" max="8965" width="13.42578125" style="2" customWidth="1"/>
    <col min="8966" max="8966" width="13.85546875" style="2" customWidth="1"/>
    <col min="8967" max="8967" width="15" style="2" bestFit="1" customWidth="1"/>
    <col min="8968" max="8969" width="2.28515625" style="2" customWidth="1"/>
    <col min="8970" max="8970" width="23.5703125" style="2" customWidth="1"/>
    <col min="8971" max="8971" width="14" style="2" customWidth="1"/>
    <col min="8972" max="8972" width="11.5703125" style="2" bestFit="1" customWidth="1"/>
    <col min="8973" max="8973" width="10" style="2" customWidth="1"/>
    <col min="8974" max="8974" width="10.42578125" style="2" bestFit="1" customWidth="1"/>
    <col min="8975" max="8975" width="12.28515625" style="2" customWidth="1"/>
    <col min="8976" max="8976" width="14.28515625" style="2" bestFit="1" customWidth="1"/>
    <col min="8977" max="8977" width="19" style="2" customWidth="1"/>
    <col min="8978" max="9215" width="11.42578125" style="2"/>
    <col min="9216" max="9216" width="43.28515625" style="2" customWidth="1"/>
    <col min="9217" max="9217" width="7.7109375" style="2" bestFit="1" customWidth="1"/>
    <col min="9218" max="9218" width="11.5703125" style="2" bestFit="1" customWidth="1"/>
    <col min="9219" max="9219" width="9" style="2" bestFit="1" customWidth="1"/>
    <col min="9220" max="9220" width="8" style="2" bestFit="1" customWidth="1"/>
    <col min="9221" max="9221" width="13.42578125" style="2" customWidth="1"/>
    <col min="9222" max="9222" width="13.85546875" style="2" customWidth="1"/>
    <col min="9223" max="9223" width="15" style="2" bestFit="1" customWidth="1"/>
    <col min="9224" max="9225" width="2.28515625" style="2" customWidth="1"/>
    <col min="9226" max="9226" width="23.5703125" style="2" customWidth="1"/>
    <col min="9227" max="9227" width="14" style="2" customWidth="1"/>
    <col min="9228" max="9228" width="11.5703125" style="2" bestFit="1" customWidth="1"/>
    <col min="9229" max="9229" width="10" style="2" customWidth="1"/>
    <col min="9230" max="9230" width="10.42578125" style="2" bestFit="1" customWidth="1"/>
    <col min="9231" max="9231" width="12.28515625" style="2" customWidth="1"/>
    <col min="9232" max="9232" width="14.28515625" style="2" bestFit="1" customWidth="1"/>
    <col min="9233" max="9233" width="19" style="2" customWidth="1"/>
    <col min="9234" max="9471" width="11.42578125" style="2"/>
    <col min="9472" max="9472" width="43.28515625" style="2" customWidth="1"/>
    <col min="9473" max="9473" width="7.7109375" style="2" bestFit="1" customWidth="1"/>
    <col min="9474" max="9474" width="11.5703125" style="2" bestFit="1" customWidth="1"/>
    <col min="9475" max="9475" width="9" style="2" bestFit="1" customWidth="1"/>
    <col min="9476" max="9476" width="8" style="2" bestFit="1" customWidth="1"/>
    <col min="9477" max="9477" width="13.42578125" style="2" customWidth="1"/>
    <col min="9478" max="9478" width="13.85546875" style="2" customWidth="1"/>
    <col min="9479" max="9479" width="15" style="2" bestFit="1" customWidth="1"/>
    <col min="9480" max="9481" width="2.28515625" style="2" customWidth="1"/>
    <col min="9482" max="9482" width="23.5703125" style="2" customWidth="1"/>
    <col min="9483" max="9483" width="14" style="2" customWidth="1"/>
    <col min="9484" max="9484" width="11.5703125" style="2" bestFit="1" customWidth="1"/>
    <col min="9485" max="9485" width="10" style="2" customWidth="1"/>
    <col min="9486" max="9486" width="10.42578125" style="2" bestFit="1" customWidth="1"/>
    <col min="9487" max="9487" width="12.28515625" style="2" customWidth="1"/>
    <col min="9488" max="9488" width="14.28515625" style="2" bestFit="1" customWidth="1"/>
    <col min="9489" max="9489" width="19" style="2" customWidth="1"/>
    <col min="9490" max="9727" width="11.42578125" style="2"/>
    <col min="9728" max="9728" width="43.28515625" style="2" customWidth="1"/>
    <col min="9729" max="9729" width="7.7109375" style="2" bestFit="1" customWidth="1"/>
    <col min="9730" max="9730" width="11.5703125" style="2" bestFit="1" customWidth="1"/>
    <col min="9731" max="9731" width="9" style="2" bestFit="1" customWidth="1"/>
    <col min="9732" max="9732" width="8" style="2" bestFit="1" customWidth="1"/>
    <col min="9733" max="9733" width="13.42578125" style="2" customWidth="1"/>
    <col min="9734" max="9734" width="13.85546875" style="2" customWidth="1"/>
    <col min="9735" max="9735" width="15" style="2" bestFit="1" customWidth="1"/>
    <col min="9736" max="9737" width="2.28515625" style="2" customWidth="1"/>
    <col min="9738" max="9738" width="23.5703125" style="2" customWidth="1"/>
    <col min="9739" max="9739" width="14" style="2" customWidth="1"/>
    <col min="9740" max="9740" width="11.5703125" style="2" bestFit="1" customWidth="1"/>
    <col min="9741" max="9741" width="10" style="2" customWidth="1"/>
    <col min="9742" max="9742" width="10.42578125" style="2" bestFit="1" customWidth="1"/>
    <col min="9743" max="9743" width="12.28515625" style="2" customWidth="1"/>
    <col min="9744" max="9744" width="14.28515625" style="2" bestFit="1" customWidth="1"/>
    <col min="9745" max="9745" width="19" style="2" customWidth="1"/>
    <col min="9746" max="9983" width="11.42578125" style="2"/>
    <col min="9984" max="9984" width="43.28515625" style="2" customWidth="1"/>
    <col min="9985" max="9985" width="7.7109375" style="2" bestFit="1" customWidth="1"/>
    <col min="9986" max="9986" width="11.5703125" style="2" bestFit="1" customWidth="1"/>
    <col min="9987" max="9987" width="9" style="2" bestFit="1" customWidth="1"/>
    <col min="9988" max="9988" width="8" style="2" bestFit="1" customWidth="1"/>
    <col min="9989" max="9989" width="13.42578125" style="2" customWidth="1"/>
    <col min="9990" max="9990" width="13.85546875" style="2" customWidth="1"/>
    <col min="9991" max="9991" width="15" style="2" bestFit="1" customWidth="1"/>
    <col min="9992" max="9993" width="2.28515625" style="2" customWidth="1"/>
    <col min="9994" max="9994" width="23.5703125" style="2" customWidth="1"/>
    <col min="9995" max="9995" width="14" style="2" customWidth="1"/>
    <col min="9996" max="9996" width="11.5703125" style="2" bestFit="1" customWidth="1"/>
    <col min="9997" max="9997" width="10" style="2" customWidth="1"/>
    <col min="9998" max="9998" width="10.42578125" style="2" bestFit="1" customWidth="1"/>
    <col min="9999" max="9999" width="12.28515625" style="2" customWidth="1"/>
    <col min="10000" max="10000" width="14.28515625" style="2" bestFit="1" customWidth="1"/>
    <col min="10001" max="10001" width="19" style="2" customWidth="1"/>
    <col min="10002" max="10239" width="11.42578125" style="2"/>
    <col min="10240" max="10240" width="43.28515625" style="2" customWidth="1"/>
    <col min="10241" max="10241" width="7.7109375" style="2" bestFit="1" customWidth="1"/>
    <col min="10242" max="10242" width="11.5703125" style="2" bestFit="1" customWidth="1"/>
    <col min="10243" max="10243" width="9" style="2" bestFit="1" customWidth="1"/>
    <col min="10244" max="10244" width="8" style="2" bestFit="1" customWidth="1"/>
    <col min="10245" max="10245" width="13.42578125" style="2" customWidth="1"/>
    <col min="10246" max="10246" width="13.85546875" style="2" customWidth="1"/>
    <col min="10247" max="10247" width="15" style="2" bestFit="1" customWidth="1"/>
    <col min="10248" max="10249" width="2.28515625" style="2" customWidth="1"/>
    <col min="10250" max="10250" width="23.5703125" style="2" customWidth="1"/>
    <col min="10251" max="10251" width="14" style="2" customWidth="1"/>
    <col min="10252" max="10252" width="11.5703125" style="2" bestFit="1" customWidth="1"/>
    <col min="10253" max="10253" width="10" style="2" customWidth="1"/>
    <col min="10254" max="10254" width="10.42578125" style="2" bestFit="1" customWidth="1"/>
    <col min="10255" max="10255" width="12.28515625" style="2" customWidth="1"/>
    <col min="10256" max="10256" width="14.28515625" style="2" bestFit="1" customWidth="1"/>
    <col min="10257" max="10257" width="19" style="2" customWidth="1"/>
    <col min="10258" max="10495" width="11.42578125" style="2"/>
    <col min="10496" max="10496" width="43.28515625" style="2" customWidth="1"/>
    <col min="10497" max="10497" width="7.7109375" style="2" bestFit="1" customWidth="1"/>
    <col min="10498" max="10498" width="11.5703125" style="2" bestFit="1" customWidth="1"/>
    <col min="10499" max="10499" width="9" style="2" bestFit="1" customWidth="1"/>
    <col min="10500" max="10500" width="8" style="2" bestFit="1" customWidth="1"/>
    <col min="10501" max="10501" width="13.42578125" style="2" customWidth="1"/>
    <col min="10502" max="10502" width="13.85546875" style="2" customWidth="1"/>
    <col min="10503" max="10503" width="15" style="2" bestFit="1" customWidth="1"/>
    <col min="10504" max="10505" width="2.28515625" style="2" customWidth="1"/>
    <col min="10506" max="10506" width="23.5703125" style="2" customWidth="1"/>
    <col min="10507" max="10507" width="14" style="2" customWidth="1"/>
    <col min="10508" max="10508" width="11.5703125" style="2" bestFit="1" customWidth="1"/>
    <col min="10509" max="10509" width="10" style="2" customWidth="1"/>
    <col min="10510" max="10510" width="10.42578125" style="2" bestFit="1" customWidth="1"/>
    <col min="10511" max="10511" width="12.28515625" style="2" customWidth="1"/>
    <col min="10512" max="10512" width="14.28515625" style="2" bestFit="1" customWidth="1"/>
    <col min="10513" max="10513" width="19" style="2" customWidth="1"/>
    <col min="10514" max="10751" width="11.42578125" style="2"/>
    <col min="10752" max="10752" width="43.28515625" style="2" customWidth="1"/>
    <col min="10753" max="10753" width="7.7109375" style="2" bestFit="1" customWidth="1"/>
    <col min="10754" max="10754" width="11.5703125" style="2" bestFit="1" customWidth="1"/>
    <col min="10755" max="10755" width="9" style="2" bestFit="1" customWidth="1"/>
    <col min="10756" max="10756" width="8" style="2" bestFit="1" customWidth="1"/>
    <col min="10757" max="10757" width="13.42578125" style="2" customWidth="1"/>
    <col min="10758" max="10758" width="13.85546875" style="2" customWidth="1"/>
    <col min="10759" max="10759" width="15" style="2" bestFit="1" customWidth="1"/>
    <col min="10760" max="10761" width="2.28515625" style="2" customWidth="1"/>
    <col min="10762" max="10762" width="23.5703125" style="2" customWidth="1"/>
    <col min="10763" max="10763" width="14" style="2" customWidth="1"/>
    <col min="10764" max="10764" width="11.5703125" style="2" bestFit="1" customWidth="1"/>
    <col min="10765" max="10765" width="10" style="2" customWidth="1"/>
    <col min="10766" max="10766" width="10.42578125" style="2" bestFit="1" customWidth="1"/>
    <col min="10767" max="10767" width="12.28515625" style="2" customWidth="1"/>
    <col min="10768" max="10768" width="14.28515625" style="2" bestFit="1" customWidth="1"/>
    <col min="10769" max="10769" width="19" style="2" customWidth="1"/>
    <col min="10770" max="11007" width="11.42578125" style="2"/>
    <col min="11008" max="11008" width="43.28515625" style="2" customWidth="1"/>
    <col min="11009" max="11009" width="7.7109375" style="2" bestFit="1" customWidth="1"/>
    <col min="11010" max="11010" width="11.5703125" style="2" bestFit="1" customWidth="1"/>
    <col min="11011" max="11011" width="9" style="2" bestFit="1" customWidth="1"/>
    <col min="11012" max="11012" width="8" style="2" bestFit="1" customWidth="1"/>
    <col min="11013" max="11013" width="13.42578125" style="2" customWidth="1"/>
    <col min="11014" max="11014" width="13.85546875" style="2" customWidth="1"/>
    <col min="11015" max="11015" width="15" style="2" bestFit="1" customWidth="1"/>
    <col min="11016" max="11017" width="2.28515625" style="2" customWidth="1"/>
    <col min="11018" max="11018" width="23.5703125" style="2" customWidth="1"/>
    <col min="11019" max="11019" width="14" style="2" customWidth="1"/>
    <col min="11020" max="11020" width="11.5703125" style="2" bestFit="1" customWidth="1"/>
    <col min="11021" max="11021" width="10" style="2" customWidth="1"/>
    <col min="11022" max="11022" width="10.42578125" style="2" bestFit="1" customWidth="1"/>
    <col min="11023" max="11023" width="12.28515625" style="2" customWidth="1"/>
    <col min="11024" max="11024" width="14.28515625" style="2" bestFit="1" customWidth="1"/>
    <col min="11025" max="11025" width="19" style="2" customWidth="1"/>
    <col min="11026" max="11263" width="11.42578125" style="2"/>
    <col min="11264" max="11264" width="43.28515625" style="2" customWidth="1"/>
    <col min="11265" max="11265" width="7.7109375" style="2" bestFit="1" customWidth="1"/>
    <col min="11266" max="11266" width="11.5703125" style="2" bestFit="1" customWidth="1"/>
    <col min="11267" max="11267" width="9" style="2" bestFit="1" customWidth="1"/>
    <col min="11268" max="11268" width="8" style="2" bestFit="1" customWidth="1"/>
    <col min="11269" max="11269" width="13.42578125" style="2" customWidth="1"/>
    <col min="11270" max="11270" width="13.85546875" style="2" customWidth="1"/>
    <col min="11271" max="11271" width="15" style="2" bestFit="1" customWidth="1"/>
    <col min="11272" max="11273" width="2.28515625" style="2" customWidth="1"/>
    <col min="11274" max="11274" width="23.5703125" style="2" customWidth="1"/>
    <col min="11275" max="11275" width="14" style="2" customWidth="1"/>
    <col min="11276" max="11276" width="11.5703125" style="2" bestFit="1" customWidth="1"/>
    <col min="11277" max="11277" width="10" style="2" customWidth="1"/>
    <col min="11278" max="11278" width="10.42578125" style="2" bestFit="1" customWidth="1"/>
    <col min="11279" max="11279" width="12.28515625" style="2" customWidth="1"/>
    <col min="11280" max="11280" width="14.28515625" style="2" bestFit="1" customWidth="1"/>
    <col min="11281" max="11281" width="19" style="2" customWidth="1"/>
    <col min="11282" max="11519" width="11.42578125" style="2"/>
    <col min="11520" max="11520" width="43.28515625" style="2" customWidth="1"/>
    <col min="11521" max="11521" width="7.7109375" style="2" bestFit="1" customWidth="1"/>
    <col min="11522" max="11522" width="11.5703125" style="2" bestFit="1" customWidth="1"/>
    <col min="11523" max="11523" width="9" style="2" bestFit="1" customWidth="1"/>
    <col min="11524" max="11524" width="8" style="2" bestFit="1" customWidth="1"/>
    <col min="11525" max="11525" width="13.42578125" style="2" customWidth="1"/>
    <col min="11526" max="11526" width="13.85546875" style="2" customWidth="1"/>
    <col min="11527" max="11527" width="15" style="2" bestFit="1" customWidth="1"/>
    <col min="11528" max="11529" width="2.28515625" style="2" customWidth="1"/>
    <col min="11530" max="11530" width="23.5703125" style="2" customWidth="1"/>
    <col min="11531" max="11531" width="14" style="2" customWidth="1"/>
    <col min="11532" max="11532" width="11.5703125" style="2" bestFit="1" customWidth="1"/>
    <col min="11533" max="11533" width="10" style="2" customWidth="1"/>
    <col min="11534" max="11534" width="10.42578125" style="2" bestFit="1" customWidth="1"/>
    <col min="11535" max="11535" width="12.28515625" style="2" customWidth="1"/>
    <col min="11536" max="11536" width="14.28515625" style="2" bestFit="1" customWidth="1"/>
    <col min="11537" max="11537" width="19" style="2" customWidth="1"/>
    <col min="11538" max="11775" width="11.42578125" style="2"/>
    <col min="11776" max="11776" width="43.28515625" style="2" customWidth="1"/>
    <col min="11777" max="11777" width="7.7109375" style="2" bestFit="1" customWidth="1"/>
    <col min="11778" max="11778" width="11.5703125" style="2" bestFit="1" customWidth="1"/>
    <col min="11779" max="11779" width="9" style="2" bestFit="1" customWidth="1"/>
    <col min="11780" max="11780" width="8" style="2" bestFit="1" customWidth="1"/>
    <col min="11781" max="11781" width="13.42578125" style="2" customWidth="1"/>
    <col min="11782" max="11782" width="13.85546875" style="2" customWidth="1"/>
    <col min="11783" max="11783" width="15" style="2" bestFit="1" customWidth="1"/>
    <col min="11784" max="11785" width="2.28515625" style="2" customWidth="1"/>
    <col min="11786" max="11786" width="23.5703125" style="2" customWidth="1"/>
    <col min="11787" max="11787" width="14" style="2" customWidth="1"/>
    <col min="11788" max="11788" width="11.5703125" style="2" bestFit="1" customWidth="1"/>
    <col min="11789" max="11789" width="10" style="2" customWidth="1"/>
    <col min="11790" max="11790" width="10.42578125" style="2" bestFit="1" customWidth="1"/>
    <col min="11791" max="11791" width="12.28515625" style="2" customWidth="1"/>
    <col min="11792" max="11792" width="14.28515625" style="2" bestFit="1" customWidth="1"/>
    <col min="11793" max="11793" width="19" style="2" customWidth="1"/>
    <col min="11794" max="12031" width="11.42578125" style="2"/>
    <col min="12032" max="12032" width="43.28515625" style="2" customWidth="1"/>
    <col min="12033" max="12033" width="7.7109375" style="2" bestFit="1" customWidth="1"/>
    <col min="12034" max="12034" width="11.5703125" style="2" bestFit="1" customWidth="1"/>
    <col min="12035" max="12035" width="9" style="2" bestFit="1" customWidth="1"/>
    <col min="12036" max="12036" width="8" style="2" bestFit="1" customWidth="1"/>
    <col min="12037" max="12037" width="13.42578125" style="2" customWidth="1"/>
    <col min="12038" max="12038" width="13.85546875" style="2" customWidth="1"/>
    <col min="12039" max="12039" width="15" style="2" bestFit="1" customWidth="1"/>
    <col min="12040" max="12041" width="2.28515625" style="2" customWidth="1"/>
    <col min="12042" max="12042" width="23.5703125" style="2" customWidth="1"/>
    <col min="12043" max="12043" width="14" style="2" customWidth="1"/>
    <col min="12044" max="12044" width="11.5703125" style="2" bestFit="1" customWidth="1"/>
    <col min="12045" max="12045" width="10" style="2" customWidth="1"/>
    <col min="12046" max="12046" width="10.42578125" style="2" bestFit="1" customWidth="1"/>
    <col min="12047" max="12047" width="12.28515625" style="2" customWidth="1"/>
    <col min="12048" max="12048" width="14.28515625" style="2" bestFit="1" customWidth="1"/>
    <col min="12049" max="12049" width="19" style="2" customWidth="1"/>
    <col min="12050" max="12287" width="11.42578125" style="2"/>
    <col min="12288" max="12288" width="43.28515625" style="2" customWidth="1"/>
    <col min="12289" max="12289" width="7.7109375" style="2" bestFit="1" customWidth="1"/>
    <col min="12290" max="12290" width="11.5703125" style="2" bestFit="1" customWidth="1"/>
    <col min="12291" max="12291" width="9" style="2" bestFit="1" customWidth="1"/>
    <col min="12292" max="12292" width="8" style="2" bestFit="1" customWidth="1"/>
    <col min="12293" max="12293" width="13.42578125" style="2" customWidth="1"/>
    <col min="12294" max="12294" width="13.85546875" style="2" customWidth="1"/>
    <col min="12295" max="12295" width="15" style="2" bestFit="1" customWidth="1"/>
    <col min="12296" max="12297" width="2.28515625" style="2" customWidth="1"/>
    <col min="12298" max="12298" width="23.5703125" style="2" customWidth="1"/>
    <col min="12299" max="12299" width="14" style="2" customWidth="1"/>
    <col min="12300" max="12300" width="11.5703125" style="2" bestFit="1" customWidth="1"/>
    <col min="12301" max="12301" width="10" style="2" customWidth="1"/>
    <col min="12302" max="12302" width="10.42578125" style="2" bestFit="1" customWidth="1"/>
    <col min="12303" max="12303" width="12.28515625" style="2" customWidth="1"/>
    <col min="12304" max="12304" width="14.28515625" style="2" bestFit="1" customWidth="1"/>
    <col min="12305" max="12305" width="19" style="2" customWidth="1"/>
    <col min="12306" max="12543" width="11.42578125" style="2"/>
    <col min="12544" max="12544" width="43.28515625" style="2" customWidth="1"/>
    <col min="12545" max="12545" width="7.7109375" style="2" bestFit="1" customWidth="1"/>
    <col min="12546" max="12546" width="11.5703125" style="2" bestFit="1" customWidth="1"/>
    <col min="12547" max="12547" width="9" style="2" bestFit="1" customWidth="1"/>
    <col min="12548" max="12548" width="8" style="2" bestFit="1" customWidth="1"/>
    <col min="12549" max="12549" width="13.42578125" style="2" customWidth="1"/>
    <col min="12550" max="12550" width="13.85546875" style="2" customWidth="1"/>
    <col min="12551" max="12551" width="15" style="2" bestFit="1" customWidth="1"/>
    <col min="12552" max="12553" width="2.28515625" style="2" customWidth="1"/>
    <col min="12554" max="12554" width="23.5703125" style="2" customWidth="1"/>
    <col min="12555" max="12555" width="14" style="2" customWidth="1"/>
    <col min="12556" max="12556" width="11.5703125" style="2" bestFit="1" customWidth="1"/>
    <col min="12557" max="12557" width="10" style="2" customWidth="1"/>
    <col min="12558" max="12558" width="10.42578125" style="2" bestFit="1" customWidth="1"/>
    <col min="12559" max="12559" width="12.28515625" style="2" customWidth="1"/>
    <col min="12560" max="12560" width="14.28515625" style="2" bestFit="1" customWidth="1"/>
    <col min="12561" max="12561" width="19" style="2" customWidth="1"/>
    <col min="12562" max="12799" width="11.42578125" style="2"/>
    <col min="12800" max="12800" width="43.28515625" style="2" customWidth="1"/>
    <col min="12801" max="12801" width="7.7109375" style="2" bestFit="1" customWidth="1"/>
    <col min="12802" max="12802" width="11.5703125" style="2" bestFit="1" customWidth="1"/>
    <col min="12803" max="12803" width="9" style="2" bestFit="1" customWidth="1"/>
    <col min="12804" max="12804" width="8" style="2" bestFit="1" customWidth="1"/>
    <col min="12805" max="12805" width="13.42578125" style="2" customWidth="1"/>
    <col min="12806" max="12806" width="13.85546875" style="2" customWidth="1"/>
    <col min="12807" max="12807" width="15" style="2" bestFit="1" customWidth="1"/>
    <col min="12808" max="12809" width="2.28515625" style="2" customWidth="1"/>
    <col min="12810" max="12810" width="23.5703125" style="2" customWidth="1"/>
    <col min="12811" max="12811" width="14" style="2" customWidth="1"/>
    <col min="12812" max="12812" width="11.5703125" style="2" bestFit="1" customWidth="1"/>
    <col min="12813" max="12813" width="10" style="2" customWidth="1"/>
    <col min="12814" max="12814" width="10.42578125" style="2" bestFit="1" customWidth="1"/>
    <col min="12815" max="12815" width="12.28515625" style="2" customWidth="1"/>
    <col min="12816" max="12816" width="14.28515625" style="2" bestFit="1" customWidth="1"/>
    <col min="12817" max="12817" width="19" style="2" customWidth="1"/>
    <col min="12818" max="13055" width="11.42578125" style="2"/>
    <col min="13056" max="13056" width="43.28515625" style="2" customWidth="1"/>
    <col min="13057" max="13057" width="7.7109375" style="2" bestFit="1" customWidth="1"/>
    <col min="13058" max="13058" width="11.5703125" style="2" bestFit="1" customWidth="1"/>
    <col min="13059" max="13059" width="9" style="2" bestFit="1" customWidth="1"/>
    <col min="13060" max="13060" width="8" style="2" bestFit="1" customWidth="1"/>
    <col min="13061" max="13061" width="13.42578125" style="2" customWidth="1"/>
    <col min="13062" max="13062" width="13.85546875" style="2" customWidth="1"/>
    <col min="13063" max="13063" width="15" style="2" bestFit="1" customWidth="1"/>
    <col min="13064" max="13065" width="2.28515625" style="2" customWidth="1"/>
    <col min="13066" max="13066" width="23.5703125" style="2" customWidth="1"/>
    <col min="13067" max="13067" width="14" style="2" customWidth="1"/>
    <col min="13068" max="13068" width="11.5703125" style="2" bestFit="1" customWidth="1"/>
    <col min="13069" max="13069" width="10" style="2" customWidth="1"/>
    <col min="13070" max="13070" width="10.42578125" style="2" bestFit="1" customWidth="1"/>
    <col min="13071" max="13071" width="12.28515625" style="2" customWidth="1"/>
    <col min="13072" max="13072" width="14.28515625" style="2" bestFit="1" customWidth="1"/>
    <col min="13073" max="13073" width="19" style="2" customWidth="1"/>
    <col min="13074" max="13311" width="11.42578125" style="2"/>
    <col min="13312" max="13312" width="43.28515625" style="2" customWidth="1"/>
    <col min="13313" max="13313" width="7.7109375" style="2" bestFit="1" customWidth="1"/>
    <col min="13314" max="13314" width="11.5703125" style="2" bestFit="1" customWidth="1"/>
    <col min="13315" max="13315" width="9" style="2" bestFit="1" customWidth="1"/>
    <col min="13316" max="13316" width="8" style="2" bestFit="1" customWidth="1"/>
    <col min="13317" max="13317" width="13.42578125" style="2" customWidth="1"/>
    <col min="13318" max="13318" width="13.85546875" style="2" customWidth="1"/>
    <col min="13319" max="13319" width="15" style="2" bestFit="1" customWidth="1"/>
    <col min="13320" max="13321" width="2.28515625" style="2" customWidth="1"/>
    <col min="13322" max="13322" width="23.5703125" style="2" customWidth="1"/>
    <col min="13323" max="13323" width="14" style="2" customWidth="1"/>
    <col min="13324" max="13324" width="11.5703125" style="2" bestFit="1" customWidth="1"/>
    <col min="13325" max="13325" width="10" style="2" customWidth="1"/>
    <col min="13326" max="13326" width="10.42578125" style="2" bestFit="1" customWidth="1"/>
    <col min="13327" max="13327" width="12.28515625" style="2" customWidth="1"/>
    <col min="13328" max="13328" width="14.28515625" style="2" bestFit="1" customWidth="1"/>
    <col min="13329" max="13329" width="19" style="2" customWidth="1"/>
    <col min="13330" max="13567" width="11.42578125" style="2"/>
    <col min="13568" max="13568" width="43.28515625" style="2" customWidth="1"/>
    <col min="13569" max="13569" width="7.7109375" style="2" bestFit="1" customWidth="1"/>
    <col min="13570" max="13570" width="11.5703125" style="2" bestFit="1" customWidth="1"/>
    <col min="13571" max="13571" width="9" style="2" bestFit="1" customWidth="1"/>
    <col min="13572" max="13572" width="8" style="2" bestFit="1" customWidth="1"/>
    <col min="13573" max="13573" width="13.42578125" style="2" customWidth="1"/>
    <col min="13574" max="13574" width="13.85546875" style="2" customWidth="1"/>
    <col min="13575" max="13575" width="15" style="2" bestFit="1" customWidth="1"/>
    <col min="13576" max="13577" width="2.28515625" style="2" customWidth="1"/>
    <col min="13578" max="13578" width="23.5703125" style="2" customWidth="1"/>
    <col min="13579" max="13579" width="14" style="2" customWidth="1"/>
    <col min="13580" max="13580" width="11.5703125" style="2" bestFit="1" customWidth="1"/>
    <col min="13581" max="13581" width="10" style="2" customWidth="1"/>
    <col min="13582" max="13582" width="10.42578125" style="2" bestFit="1" customWidth="1"/>
    <col min="13583" max="13583" width="12.28515625" style="2" customWidth="1"/>
    <col min="13584" max="13584" width="14.28515625" style="2" bestFit="1" customWidth="1"/>
    <col min="13585" max="13585" width="19" style="2" customWidth="1"/>
    <col min="13586" max="13823" width="11.42578125" style="2"/>
    <col min="13824" max="13824" width="43.28515625" style="2" customWidth="1"/>
    <col min="13825" max="13825" width="7.7109375" style="2" bestFit="1" customWidth="1"/>
    <col min="13826" max="13826" width="11.5703125" style="2" bestFit="1" customWidth="1"/>
    <col min="13827" max="13827" width="9" style="2" bestFit="1" customWidth="1"/>
    <col min="13828" max="13828" width="8" style="2" bestFit="1" customWidth="1"/>
    <col min="13829" max="13829" width="13.42578125" style="2" customWidth="1"/>
    <col min="13830" max="13830" width="13.85546875" style="2" customWidth="1"/>
    <col min="13831" max="13831" width="15" style="2" bestFit="1" customWidth="1"/>
    <col min="13832" max="13833" width="2.28515625" style="2" customWidth="1"/>
    <col min="13834" max="13834" width="23.5703125" style="2" customWidth="1"/>
    <col min="13835" max="13835" width="14" style="2" customWidth="1"/>
    <col min="13836" max="13836" width="11.5703125" style="2" bestFit="1" customWidth="1"/>
    <col min="13837" max="13837" width="10" style="2" customWidth="1"/>
    <col min="13838" max="13838" width="10.42578125" style="2" bestFit="1" customWidth="1"/>
    <col min="13839" max="13839" width="12.28515625" style="2" customWidth="1"/>
    <col min="13840" max="13840" width="14.28515625" style="2" bestFit="1" customWidth="1"/>
    <col min="13841" max="13841" width="19" style="2" customWidth="1"/>
    <col min="13842" max="14079" width="11.42578125" style="2"/>
    <col min="14080" max="14080" width="43.28515625" style="2" customWidth="1"/>
    <col min="14081" max="14081" width="7.7109375" style="2" bestFit="1" customWidth="1"/>
    <col min="14082" max="14082" width="11.5703125" style="2" bestFit="1" customWidth="1"/>
    <col min="14083" max="14083" width="9" style="2" bestFit="1" customWidth="1"/>
    <col min="14084" max="14084" width="8" style="2" bestFit="1" customWidth="1"/>
    <col min="14085" max="14085" width="13.42578125" style="2" customWidth="1"/>
    <col min="14086" max="14086" width="13.85546875" style="2" customWidth="1"/>
    <col min="14087" max="14087" width="15" style="2" bestFit="1" customWidth="1"/>
    <col min="14088" max="14089" width="2.28515625" style="2" customWidth="1"/>
    <col min="14090" max="14090" width="23.5703125" style="2" customWidth="1"/>
    <col min="14091" max="14091" width="14" style="2" customWidth="1"/>
    <col min="14092" max="14092" width="11.5703125" style="2" bestFit="1" customWidth="1"/>
    <col min="14093" max="14093" width="10" style="2" customWidth="1"/>
    <col min="14094" max="14094" width="10.42578125" style="2" bestFit="1" customWidth="1"/>
    <col min="14095" max="14095" width="12.28515625" style="2" customWidth="1"/>
    <col min="14096" max="14096" width="14.28515625" style="2" bestFit="1" customWidth="1"/>
    <col min="14097" max="14097" width="19" style="2" customWidth="1"/>
    <col min="14098" max="14335" width="11.42578125" style="2"/>
    <col min="14336" max="14336" width="43.28515625" style="2" customWidth="1"/>
    <col min="14337" max="14337" width="7.7109375" style="2" bestFit="1" customWidth="1"/>
    <col min="14338" max="14338" width="11.5703125" style="2" bestFit="1" customWidth="1"/>
    <col min="14339" max="14339" width="9" style="2" bestFit="1" customWidth="1"/>
    <col min="14340" max="14340" width="8" style="2" bestFit="1" customWidth="1"/>
    <col min="14341" max="14341" width="13.42578125" style="2" customWidth="1"/>
    <col min="14342" max="14342" width="13.85546875" style="2" customWidth="1"/>
    <col min="14343" max="14343" width="15" style="2" bestFit="1" customWidth="1"/>
    <col min="14344" max="14345" width="2.28515625" style="2" customWidth="1"/>
    <col min="14346" max="14346" width="23.5703125" style="2" customWidth="1"/>
    <col min="14347" max="14347" width="14" style="2" customWidth="1"/>
    <col min="14348" max="14348" width="11.5703125" style="2" bestFit="1" customWidth="1"/>
    <col min="14349" max="14349" width="10" style="2" customWidth="1"/>
    <col min="14350" max="14350" width="10.42578125" style="2" bestFit="1" customWidth="1"/>
    <col min="14351" max="14351" width="12.28515625" style="2" customWidth="1"/>
    <col min="14352" max="14352" width="14.28515625" style="2" bestFit="1" customWidth="1"/>
    <col min="14353" max="14353" width="19" style="2" customWidth="1"/>
    <col min="14354" max="14591" width="11.42578125" style="2"/>
    <col min="14592" max="14592" width="43.28515625" style="2" customWidth="1"/>
    <col min="14593" max="14593" width="7.7109375" style="2" bestFit="1" customWidth="1"/>
    <col min="14594" max="14594" width="11.5703125" style="2" bestFit="1" customWidth="1"/>
    <col min="14595" max="14595" width="9" style="2" bestFit="1" customWidth="1"/>
    <col min="14596" max="14596" width="8" style="2" bestFit="1" customWidth="1"/>
    <col min="14597" max="14597" width="13.42578125" style="2" customWidth="1"/>
    <col min="14598" max="14598" width="13.85546875" style="2" customWidth="1"/>
    <col min="14599" max="14599" width="15" style="2" bestFit="1" customWidth="1"/>
    <col min="14600" max="14601" width="2.28515625" style="2" customWidth="1"/>
    <col min="14602" max="14602" width="23.5703125" style="2" customWidth="1"/>
    <col min="14603" max="14603" width="14" style="2" customWidth="1"/>
    <col min="14604" max="14604" width="11.5703125" style="2" bestFit="1" customWidth="1"/>
    <col min="14605" max="14605" width="10" style="2" customWidth="1"/>
    <col min="14606" max="14606" width="10.42578125" style="2" bestFit="1" customWidth="1"/>
    <col min="14607" max="14607" width="12.28515625" style="2" customWidth="1"/>
    <col min="14608" max="14608" width="14.28515625" style="2" bestFit="1" customWidth="1"/>
    <col min="14609" max="14609" width="19" style="2" customWidth="1"/>
    <col min="14610" max="14847" width="11.42578125" style="2"/>
    <col min="14848" max="14848" width="43.28515625" style="2" customWidth="1"/>
    <col min="14849" max="14849" width="7.7109375" style="2" bestFit="1" customWidth="1"/>
    <col min="14850" max="14850" width="11.5703125" style="2" bestFit="1" customWidth="1"/>
    <col min="14851" max="14851" width="9" style="2" bestFit="1" customWidth="1"/>
    <col min="14852" max="14852" width="8" style="2" bestFit="1" customWidth="1"/>
    <col min="14853" max="14853" width="13.42578125" style="2" customWidth="1"/>
    <col min="14854" max="14854" width="13.85546875" style="2" customWidth="1"/>
    <col min="14855" max="14855" width="15" style="2" bestFit="1" customWidth="1"/>
    <col min="14856" max="14857" width="2.28515625" style="2" customWidth="1"/>
    <col min="14858" max="14858" width="23.5703125" style="2" customWidth="1"/>
    <col min="14859" max="14859" width="14" style="2" customWidth="1"/>
    <col min="14860" max="14860" width="11.5703125" style="2" bestFit="1" customWidth="1"/>
    <col min="14861" max="14861" width="10" style="2" customWidth="1"/>
    <col min="14862" max="14862" width="10.42578125" style="2" bestFit="1" customWidth="1"/>
    <col min="14863" max="14863" width="12.28515625" style="2" customWidth="1"/>
    <col min="14864" max="14864" width="14.28515625" style="2" bestFit="1" customWidth="1"/>
    <col min="14865" max="14865" width="19" style="2" customWidth="1"/>
    <col min="14866" max="15103" width="11.42578125" style="2"/>
    <col min="15104" max="15104" width="43.28515625" style="2" customWidth="1"/>
    <col min="15105" max="15105" width="7.7109375" style="2" bestFit="1" customWidth="1"/>
    <col min="15106" max="15106" width="11.5703125" style="2" bestFit="1" customWidth="1"/>
    <col min="15107" max="15107" width="9" style="2" bestFit="1" customWidth="1"/>
    <col min="15108" max="15108" width="8" style="2" bestFit="1" customWidth="1"/>
    <col min="15109" max="15109" width="13.42578125" style="2" customWidth="1"/>
    <col min="15110" max="15110" width="13.85546875" style="2" customWidth="1"/>
    <col min="15111" max="15111" width="15" style="2" bestFit="1" customWidth="1"/>
    <col min="15112" max="15113" width="2.28515625" style="2" customWidth="1"/>
    <col min="15114" max="15114" width="23.5703125" style="2" customWidth="1"/>
    <col min="15115" max="15115" width="14" style="2" customWidth="1"/>
    <col min="15116" max="15116" width="11.5703125" style="2" bestFit="1" customWidth="1"/>
    <col min="15117" max="15117" width="10" style="2" customWidth="1"/>
    <col min="15118" max="15118" width="10.42578125" style="2" bestFit="1" customWidth="1"/>
    <col min="15119" max="15119" width="12.28515625" style="2" customWidth="1"/>
    <col min="15120" max="15120" width="14.28515625" style="2" bestFit="1" customWidth="1"/>
    <col min="15121" max="15121" width="19" style="2" customWidth="1"/>
    <col min="15122" max="15359" width="11.42578125" style="2"/>
    <col min="15360" max="15360" width="43.28515625" style="2" customWidth="1"/>
    <col min="15361" max="15361" width="7.7109375" style="2" bestFit="1" customWidth="1"/>
    <col min="15362" max="15362" width="11.5703125" style="2" bestFit="1" customWidth="1"/>
    <col min="15363" max="15363" width="9" style="2" bestFit="1" customWidth="1"/>
    <col min="15364" max="15364" width="8" style="2" bestFit="1" customWidth="1"/>
    <col min="15365" max="15365" width="13.42578125" style="2" customWidth="1"/>
    <col min="15366" max="15366" width="13.85546875" style="2" customWidth="1"/>
    <col min="15367" max="15367" width="15" style="2" bestFit="1" customWidth="1"/>
    <col min="15368" max="15369" width="2.28515625" style="2" customWidth="1"/>
    <col min="15370" max="15370" width="23.5703125" style="2" customWidth="1"/>
    <col min="15371" max="15371" width="14" style="2" customWidth="1"/>
    <col min="15372" max="15372" width="11.5703125" style="2" bestFit="1" customWidth="1"/>
    <col min="15373" max="15373" width="10" style="2" customWidth="1"/>
    <col min="15374" max="15374" width="10.42578125" style="2" bestFit="1" customWidth="1"/>
    <col min="15375" max="15375" width="12.28515625" style="2" customWidth="1"/>
    <col min="15376" max="15376" width="14.28515625" style="2" bestFit="1" customWidth="1"/>
    <col min="15377" max="15377" width="19" style="2" customWidth="1"/>
    <col min="15378" max="15615" width="11.42578125" style="2"/>
    <col min="15616" max="15616" width="43.28515625" style="2" customWidth="1"/>
    <col min="15617" max="15617" width="7.7109375" style="2" bestFit="1" customWidth="1"/>
    <col min="15618" max="15618" width="11.5703125" style="2" bestFit="1" customWidth="1"/>
    <col min="15619" max="15619" width="9" style="2" bestFit="1" customWidth="1"/>
    <col min="15620" max="15620" width="8" style="2" bestFit="1" customWidth="1"/>
    <col min="15621" max="15621" width="13.42578125" style="2" customWidth="1"/>
    <col min="15622" max="15622" width="13.85546875" style="2" customWidth="1"/>
    <col min="15623" max="15623" width="15" style="2" bestFit="1" customWidth="1"/>
    <col min="15624" max="15625" width="2.28515625" style="2" customWidth="1"/>
    <col min="15626" max="15626" width="23.5703125" style="2" customWidth="1"/>
    <col min="15627" max="15627" width="14" style="2" customWidth="1"/>
    <col min="15628" max="15628" width="11.5703125" style="2" bestFit="1" customWidth="1"/>
    <col min="15629" max="15629" width="10" style="2" customWidth="1"/>
    <col min="15630" max="15630" width="10.42578125" style="2" bestFit="1" customWidth="1"/>
    <col min="15631" max="15631" width="12.28515625" style="2" customWidth="1"/>
    <col min="15632" max="15632" width="14.28515625" style="2" bestFit="1" customWidth="1"/>
    <col min="15633" max="15633" width="19" style="2" customWidth="1"/>
    <col min="15634" max="15871" width="11.42578125" style="2"/>
    <col min="15872" max="15872" width="43.28515625" style="2" customWidth="1"/>
    <col min="15873" max="15873" width="7.7109375" style="2" bestFit="1" customWidth="1"/>
    <col min="15874" max="15874" width="11.5703125" style="2" bestFit="1" customWidth="1"/>
    <col min="15875" max="15875" width="9" style="2" bestFit="1" customWidth="1"/>
    <col min="15876" max="15876" width="8" style="2" bestFit="1" customWidth="1"/>
    <col min="15877" max="15877" width="13.42578125" style="2" customWidth="1"/>
    <col min="15878" max="15878" width="13.85546875" style="2" customWidth="1"/>
    <col min="15879" max="15879" width="15" style="2" bestFit="1" customWidth="1"/>
    <col min="15880" max="15881" width="2.28515625" style="2" customWidth="1"/>
    <col min="15882" max="15882" width="23.5703125" style="2" customWidth="1"/>
    <col min="15883" max="15883" width="14" style="2" customWidth="1"/>
    <col min="15884" max="15884" width="11.5703125" style="2" bestFit="1" customWidth="1"/>
    <col min="15885" max="15885" width="10" style="2" customWidth="1"/>
    <col min="15886" max="15886" width="10.42578125" style="2" bestFit="1" customWidth="1"/>
    <col min="15887" max="15887" width="12.28515625" style="2" customWidth="1"/>
    <col min="15888" max="15888" width="14.28515625" style="2" bestFit="1" customWidth="1"/>
    <col min="15889" max="15889" width="19" style="2" customWidth="1"/>
    <col min="15890" max="16127" width="11.42578125" style="2"/>
    <col min="16128" max="16128" width="43.28515625" style="2" customWidth="1"/>
    <col min="16129" max="16129" width="7.7109375" style="2" bestFit="1" customWidth="1"/>
    <col min="16130" max="16130" width="11.5703125" style="2" bestFit="1" customWidth="1"/>
    <col min="16131" max="16131" width="9" style="2" bestFit="1" customWidth="1"/>
    <col min="16132" max="16132" width="8" style="2" bestFit="1" customWidth="1"/>
    <col min="16133" max="16133" width="13.42578125" style="2" customWidth="1"/>
    <col min="16134" max="16134" width="13.85546875" style="2" customWidth="1"/>
    <col min="16135" max="16135" width="15" style="2" bestFit="1" customWidth="1"/>
    <col min="16136" max="16137" width="2.28515625" style="2" customWidth="1"/>
    <col min="16138" max="16138" width="23.5703125" style="2" customWidth="1"/>
    <col min="16139" max="16139" width="14" style="2" customWidth="1"/>
    <col min="16140" max="16140" width="11.5703125" style="2" bestFit="1" customWidth="1"/>
    <col min="16141" max="16141" width="10" style="2" customWidth="1"/>
    <col min="16142" max="16142" width="10.42578125" style="2" bestFit="1" customWidth="1"/>
    <col min="16143" max="16143" width="12.28515625" style="2" customWidth="1"/>
    <col min="16144" max="16144" width="14.28515625" style="2" bestFit="1" customWidth="1"/>
    <col min="16145" max="16145" width="19" style="2" customWidth="1"/>
    <col min="16146" max="16384" width="11.42578125" style="2"/>
  </cols>
  <sheetData>
    <row r="5" spans="1:13" ht="12" x14ac:dyDescent="0.2">
      <c r="A5" s="165" t="s">
        <v>536</v>
      </c>
    </row>
    <row r="6" spans="1:13" ht="12.75" x14ac:dyDescent="0.2">
      <c r="A6" s="165" t="s">
        <v>537</v>
      </c>
      <c r="B6"/>
      <c r="C6"/>
      <c r="D6"/>
      <c r="E6"/>
      <c r="F6"/>
      <c r="G6"/>
    </row>
    <row r="7" spans="1:13" ht="12.75" x14ac:dyDescent="0.2">
      <c r="A7" s="166" t="s">
        <v>553</v>
      </c>
      <c r="B7" s="65"/>
      <c r="C7" s="65"/>
      <c r="D7" s="65"/>
      <c r="E7" s="65"/>
      <c r="F7" s="65"/>
      <c r="G7" s="65"/>
    </row>
    <row r="8" spans="1:13" x14ac:dyDescent="0.2">
      <c r="A8" s="15" t="s">
        <v>0</v>
      </c>
      <c r="B8" s="66"/>
      <c r="C8" s="66"/>
      <c r="D8" s="66"/>
      <c r="E8" s="66"/>
      <c r="F8" s="66"/>
      <c r="G8" s="66"/>
    </row>
    <row r="9" spans="1:13" x14ac:dyDescent="0.2">
      <c r="A9" s="167"/>
      <c r="B9" s="167"/>
      <c r="C9" s="167"/>
      <c r="D9" s="167"/>
      <c r="E9" s="167"/>
      <c r="F9" s="167"/>
      <c r="G9" s="167"/>
    </row>
    <row r="10" spans="1:13" ht="12" customHeight="1" x14ac:dyDescent="0.2">
      <c r="A10" s="225" t="s">
        <v>1</v>
      </c>
      <c r="B10" s="223" t="s">
        <v>2</v>
      </c>
      <c r="C10" s="224"/>
      <c r="D10" s="224"/>
      <c r="E10" s="218" t="s">
        <v>494</v>
      </c>
      <c r="F10" s="219" t="s">
        <v>4</v>
      </c>
      <c r="G10" s="219" t="s">
        <v>5</v>
      </c>
    </row>
    <row r="11" spans="1:13" ht="12.75" customHeight="1" x14ac:dyDescent="0.2">
      <c r="A11" s="225"/>
      <c r="B11" s="4" t="s">
        <v>6</v>
      </c>
      <c r="C11" s="4" t="s">
        <v>7</v>
      </c>
      <c r="D11" s="4" t="s">
        <v>8</v>
      </c>
      <c r="E11" s="218"/>
      <c r="F11" s="219"/>
      <c r="G11" s="219"/>
    </row>
    <row r="12" spans="1:13" ht="13.5" customHeight="1" thickBot="1" x14ac:dyDescent="0.25">
      <c r="A12" s="226"/>
      <c r="B12" s="168" t="s">
        <v>9</v>
      </c>
      <c r="C12" s="168" t="s">
        <v>10</v>
      </c>
      <c r="D12" s="168" t="s">
        <v>11</v>
      </c>
      <c r="E12" s="168" t="s">
        <v>12</v>
      </c>
      <c r="F12" s="168" t="s">
        <v>13</v>
      </c>
      <c r="G12" s="168" t="s">
        <v>14</v>
      </c>
      <c r="H12" s="5"/>
      <c r="K12" s="6"/>
      <c r="L12" s="6"/>
      <c r="M12" s="6"/>
    </row>
    <row r="13" spans="1:13" x14ac:dyDescent="0.2">
      <c r="A13" s="169" t="s">
        <v>15</v>
      </c>
      <c r="B13" s="170">
        <v>512071.36482704204</v>
      </c>
      <c r="C13" s="170">
        <v>8735.9348184969986</v>
      </c>
      <c r="D13" s="170">
        <v>520807.29964553908</v>
      </c>
      <c r="E13" s="170">
        <v>228952.20183975407</v>
      </c>
      <c r="F13" s="170">
        <v>291855.0978057849</v>
      </c>
      <c r="G13" s="171">
        <v>43.961020130781328</v>
      </c>
      <c r="H13" s="7"/>
      <c r="I13" s="8"/>
      <c r="J13" s="9"/>
      <c r="K13" s="6"/>
      <c r="L13" s="6"/>
      <c r="M13" s="6"/>
    </row>
    <row r="14" spans="1:13" x14ac:dyDescent="0.2">
      <c r="A14" s="172" t="s">
        <v>16</v>
      </c>
      <c r="B14" s="10">
        <v>314136.625</v>
      </c>
      <c r="C14" s="10">
        <v>8682.063516111999</v>
      </c>
      <c r="D14" s="10">
        <v>322818.68851611204</v>
      </c>
      <c r="E14" s="10">
        <v>129703.863871676</v>
      </c>
      <c r="F14" s="107">
        <v>193114.82464443604</v>
      </c>
      <c r="G14" s="108">
        <v>40.178548667018212</v>
      </c>
      <c r="H14" s="11"/>
      <c r="I14" s="8"/>
      <c r="J14" s="9"/>
      <c r="K14" s="6"/>
      <c r="L14" s="6"/>
      <c r="M14" s="6"/>
    </row>
    <row r="15" spans="1:13" x14ac:dyDescent="0.2">
      <c r="A15" s="172" t="s">
        <v>17</v>
      </c>
      <c r="B15" s="10">
        <v>176188.90948533101</v>
      </c>
      <c r="C15" s="10">
        <v>53.871302385</v>
      </c>
      <c r="D15" s="10">
        <v>176242.78078771601</v>
      </c>
      <c r="E15" s="10">
        <v>89511.128867416497</v>
      </c>
      <c r="F15" s="107">
        <v>86731.651920299511</v>
      </c>
      <c r="G15" s="108">
        <v>50.788536396978678</v>
      </c>
      <c r="H15" s="11"/>
      <c r="I15" s="8"/>
      <c r="J15" s="9"/>
      <c r="K15" s="6"/>
      <c r="L15" s="6"/>
      <c r="M15" s="6"/>
    </row>
    <row r="16" spans="1:13" x14ac:dyDescent="0.2">
      <c r="A16" s="172" t="s">
        <v>18</v>
      </c>
      <c r="B16" s="10">
        <v>17482.810297839002</v>
      </c>
      <c r="C16" s="10">
        <v>0</v>
      </c>
      <c r="D16" s="10">
        <v>17482.810297839002</v>
      </c>
      <c r="E16" s="10">
        <v>8053.6533360070707</v>
      </c>
      <c r="F16" s="107">
        <v>9429.1569618319299</v>
      </c>
      <c r="G16" s="108">
        <v>46.066125518747739</v>
      </c>
      <c r="H16" s="11"/>
      <c r="I16" s="8"/>
      <c r="J16" s="9"/>
    </row>
    <row r="17" spans="1:14" x14ac:dyDescent="0.2">
      <c r="A17" s="172" t="s">
        <v>19</v>
      </c>
      <c r="B17" s="10">
        <v>4263.0200438719994</v>
      </c>
      <c r="C17" s="10">
        <v>0</v>
      </c>
      <c r="D17" s="10">
        <v>4263.0200438719994</v>
      </c>
      <c r="E17" s="10">
        <v>1683.5557646544999</v>
      </c>
      <c r="F17" s="107">
        <v>2579.4642792174996</v>
      </c>
      <c r="G17" s="108">
        <v>39.492091224731055</v>
      </c>
      <c r="H17" s="11"/>
      <c r="I17" s="8"/>
      <c r="J17" s="9"/>
    </row>
    <row r="18" spans="1:14" x14ac:dyDescent="0.2">
      <c r="A18" s="172"/>
      <c r="B18" s="10"/>
      <c r="C18" s="10"/>
      <c r="D18" s="10"/>
      <c r="E18" s="10"/>
      <c r="F18" s="107"/>
      <c r="J18" s="9"/>
    </row>
    <row r="19" spans="1:14" x14ac:dyDescent="0.2">
      <c r="A19" s="173" t="s">
        <v>20</v>
      </c>
      <c r="B19" s="170">
        <v>29627.834093393998</v>
      </c>
      <c r="C19" s="170">
        <v>93.892122892999993</v>
      </c>
      <c r="D19" s="170">
        <v>29721.726216287003</v>
      </c>
      <c r="E19" s="170">
        <v>11020.371388052259</v>
      </c>
      <c r="F19" s="170">
        <v>18701.35482823474</v>
      </c>
      <c r="G19" s="171">
        <v>37.078503811845501</v>
      </c>
      <c r="J19" s="9"/>
    </row>
    <row r="20" spans="1:14" x14ac:dyDescent="0.2">
      <c r="A20" s="172" t="s">
        <v>21</v>
      </c>
      <c r="B20" s="10">
        <v>14372.122089168999</v>
      </c>
      <c r="C20" s="10">
        <v>134.90321885199998</v>
      </c>
      <c r="D20" s="10">
        <v>14507.025308021</v>
      </c>
      <c r="E20" s="10">
        <v>6554.0430746976799</v>
      </c>
      <c r="F20" s="107">
        <v>7952.9822333233205</v>
      </c>
      <c r="G20" s="108">
        <v>45.17840794745095</v>
      </c>
      <c r="J20" s="9"/>
    </row>
    <row r="21" spans="1:14" x14ac:dyDescent="0.2">
      <c r="A21" s="172" t="s">
        <v>22</v>
      </c>
      <c r="B21" s="10">
        <v>7908.9179180470001</v>
      </c>
      <c r="C21" s="10">
        <v>-41.011095958999995</v>
      </c>
      <c r="D21" s="10">
        <v>7867.9068220880008</v>
      </c>
      <c r="E21" s="10">
        <v>1098.81225253958</v>
      </c>
      <c r="F21" s="107">
        <v>6769.0945695484206</v>
      </c>
      <c r="G21" s="108">
        <v>13.965750705827181</v>
      </c>
      <c r="J21" s="9"/>
    </row>
    <row r="22" spans="1:14" x14ac:dyDescent="0.2">
      <c r="A22" s="172" t="s">
        <v>23</v>
      </c>
      <c r="B22" s="10">
        <v>1037.3354353500001</v>
      </c>
      <c r="C22" s="10">
        <v>0</v>
      </c>
      <c r="D22" s="10">
        <v>1037.3354353500001</v>
      </c>
      <c r="E22" s="10">
        <v>831.94773183002997</v>
      </c>
      <c r="F22" s="107">
        <v>205.38770351997016</v>
      </c>
      <c r="G22" s="108">
        <v>80.200454306212748</v>
      </c>
      <c r="J22" s="9"/>
    </row>
    <row r="23" spans="1:14" x14ac:dyDescent="0.2">
      <c r="A23" s="172" t="s">
        <v>24</v>
      </c>
      <c r="B23" s="10">
        <v>6309.4586508279999</v>
      </c>
      <c r="C23" s="10">
        <v>0</v>
      </c>
      <c r="D23" s="10">
        <v>6309.4586508279999</v>
      </c>
      <c r="E23" s="10">
        <v>2535.5683289849703</v>
      </c>
      <c r="F23" s="107">
        <v>3773.8903218430296</v>
      </c>
      <c r="G23" s="108">
        <v>40.186780979256021</v>
      </c>
      <c r="J23" s="9"/>
    </row>
    <row r="24" spans="1:14" x14ac:dyDescent="0.2">
      <c r="A24" s="174" t="s">
        <v>25</v>
      </c>
      <c r="B24" s="175">
        <v>541699.19892043609</v>
      </c>
      <c r="C24" s="176">
        <v>8829.826941389998</v>
      </c>
      <c r="D24" s="176">
        <v>550529.02586182603</v>
      </c>
      <c r="E24" s="176">
        <v>239972.57322780634</v>
      </c>
      <c r="F24" s="176">
        <v>310556.45263401966</v>
      </c>
      <c r="G24" s="177">
        <v>43.589449775539286</v>
      </c>
    </row>
    <row r="25" spans="1:14" x14ac:dyDescent="0.2">
      <c r="A25" s="13" t="s">
        <v>538</v>
      </c>
      <c r="B25" s="14"/>
      <c r="C25" s="14"/>
      <c r="D25" s="14"/>
      <c r="E25" s="15"/>
      <c r="F25" s="14"/>
      <c r="G25" s="14"/>
    </row>
    <row r="26" spans="1:14" x14ac:dyDescent="0.2">
      <c r="A26" s="14"/>
      <c r="B26" s="16"/>
      <c r="C26" s="16"/>
      <c r="D26" s="16"/>
      <c r="E26" s="14"/>
      <c r="F26" s="14"/>
      <c r="G26" s="14"/>
    </row>
    <row r="27" spans="1:14" x14ac:dyDescent="0.2">
      <c r="A27" s="14"/>
      <c r="B27" s="17"/>
      <c r="C27" s="149"/>
      <c r="D27" s="152"/>
      <c r="E27" s="17"/>
      <c r="F27" s="17"/>
      <c r="G27" s="18"/>
    </row>
    <row r="28" spans="1:14" x14ac:dyDescent="0.2">
      <c r="D28" s="148"/>
      <c r="N28" s="9"/>
    </row>
  </sheetData>
  <mergeCells count="5">
    <mergeCell ref="B10:D10"/>
    <mergeCell ref="E10:E11"/>
    <mergeCell ref="F10:F11"/>
    <mergeCell ref="G10:G11"/>
    <mergeCell ref="A10:A12"/>
  </mergeCells>
  <printOptions horizontalCentered="1" verticalCentered="1"/>
  <pageMargins left="0.19685039370078741" right="0.23622047244094491" top="0.23622047244094491" bottom="0.43307086614173229" header="0" footer="0"/>
  <pageSetup scale="75" orientation="landscape" r:id="rId1"/>
  <headerFooter alignWithMargins="0">
    <oddFooter>&amp;L&amp;8&amp;Z&amp;F&amp;A&amp;R&amp;D</oddFooter>
  </headerFooter>
  <ignoredErrors>
    <ignoredError sqref="E12 B12:C1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A091F-7A71-4DB9-876A-BB5732E7362B}">
  <sheetPr>
    <pageSetUpPr fitToPage="1"/>
  </sheetPr>
  <dimension ref="A1:G43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1.25" x14ac:dyDescent="0.2"/>
  <cols>
    <col min="1" max="1" width="58.140625" style="2" customWidth="1"/>
    <col min="2" max="2" width="9.5703125" style="2" bestFit="1" customWidth="1"/>
    <col min="3" max="3" width="13" style="2" customWidth="1"/>
    <col min="4" max="4" width="8.85546875" style="2" customWidth="1"/>
    <col min="5" max="5" width="8.5703125" style="2" customWidth="1"/>
    <col min="6" max="6" width="12.85546875" style="2" customWidth="1"/>
    <col min="7" max="7" width="12.28515625" style="6" bestFit="1" customWidth="1"/>
    <col min="8" max="246" width="11.42578125" style="2"/>
    <col min="247" max="247" width="58.140625" style="2" customWidth="1"/>
    <col min="248" max="248" width="9.5703125" style="2" bestFit="1" customWidth="1"/>
    <col min="249" max="249" width="13" style="2" customWidth="1"/>
    <col min="250" max="250" width="8.85546875" style="2" customWidth="1"/>
    <col min="251" max="251" width="8.5703125" style="2" customWidth="1"/>
    <col min="252" max="252" width="12.85546875" style="2" customWidth="1"/>
    <col min="253" max="253" width="12.7109375" style="2" bestFit="1" customWidth="1"/>
    <col min="254" max="254" width="15" style="2" bestFit="1" customWidth="1"/>
    <col min="255" max="257" width="8.7109375" style="2" customWidth="1"/>
    <col min="258" max="258" width="3.42578125" style="2" customWidth="1"/>
    <col min="259" max="502" width="11.42578125" style="2"/>
    <col min="503" max="503" width="58.140625" style="2" customWidth="1"/>
    <col min="504" max="504" width="9.5703125" style="2" bestFit="1" customWidth="1"/>
    <col min="505" max="505" width="13" style="2" customWidth="1"/>
    <col min="506" max="506" width="8.85546875" style="2" customWidth="1"/>
    <col min="507" max="507" width="8.5703125" style="2" customWidth="1"/>
    <col min="508" max="508" width="12.85546875" style="2" customWidth="1"/>
    <col min="509" max="509" width="12.7109375" style="2" bestFit="1" customWidth="1"/>
    <col min="510" max="510" width="15" style="2" bestFit="1" customWidth="1"/>
    <col min="511" max="513" width="8.7109375" style="2" customWidth="1"/>
    <col min="514" max="514" width="3.42578125" style="2" customWidth="1"/>
    <col min="515" max="758" width="11.42578125" style="2"/>
    <col min="759" max="759" width="58.140625" style="2" customWidth="1"/>
    <col min="760" max="760" width="9.5703125" style="2" bestFit="1" customWidth="1"/>
    <col min="761" max="761" width="13" style="2" customWidth="1"/>
    <col min="762" max="762" width="8.85546875" style="2" customWidth="1"/>
    <col min="763" max="763" width="8.5703125" style="2" customWidth="1"/>
    <col min="764" max="764" width="12.85546875" style="2" customWidth="1"/>
    <col min="765" max="765" width="12.7109375" style="2" bestFit="1" customWidth="1"/>
    <col min="766" max="766" width="15" style="2" bestFit="1" customWidth="1"/>
    <col min="767" max="769" width="8.7109375" style="2" customWidth="1"/>
    <col min="770" max="770" width="3.42578125" style="2" customWidth="1"/>
    <col min="771" max="1014" width="11.42578125" style="2"/>
    <col min="1015" max="1015" width="58.140625" style="2" customWidth="1"/>
    <col min="1016" max="1016" width="9.5703125" style="2" bestFit="1" customWidth="1"/>
    <col min="1017" max="1017" width="13" style="2" customWidth="1"/>
    <col min="1018" max="1018" width="8.85546875" style="2" customWidth="1"/>
    <col min="1019" max="1019" width="8.5703125" style="2" customWidth="1"/>
    <col min="1020" max="1020" width="12.85546875" style="2" customWidth="1"/>
    <col min="1021" max="1021" width="12.7109375" style="2" bestFit="1" customWidth="1"/>
    <col min="1022" max="1022" width="15" style="2" bestFit="1" customWidth="1"/>
    <col min="1023" max="1025" width="8.7109375" style="2" customWidth="1"/>
    <col min="1026" max="1026" width="3.42578125" style="2" customWidth="1"/>
    <col min="1027" max="1270" width="11.42578125" style="2"/>
    <col min="1271" max="1271" width="58.140625" style="2" customWidth="1"/>
    <col min="1272" max="1272" width="9.5703125" style="2" bestFit="1" customWidth="1"/>
    <col min="1273" max="1273" width="13" style="2" customWidth="1"/>
    <col min="1274" max="1274" width="8.85546875" style="2" customWidth="1"/>
    <col min="1275" max="1275" width="8.5703125" style="2" customWidth="1"/>
    <col min="1276" max="1276" width="12.85546875" style="2" customWidth="1"/>
    <col min="1277" max="1277" width="12.7109375" style="2" bestFit="1" customWidth="1"/>
    <col min="1278" max="1278" width="15" style="2" bestFit="1" customWidth="1"/>
    <col min="1279" max="1281" width="8.7109375" style="2" customWidth="1"/>
    <col min="1282" max="1282" width="3.42578125" style="2" customWidth="1"/>
    <col min="1283" max="1526" width="11.42578125" style="2"/>
    <col min="1527" max="1527" width="58.140625" style="2" customWidth="1"/>
    <col min="1528" max="1528" width="9.5703125" style="2" bestFit="1" customWidth="1"/>
    <col min="1529" max="1529" width="13" style="2" customWidth="1"/>
    <col min="1530" max="1530" width="8.85546875" style="2" customWidth="1"/>
    <col min="1531" max="1531" width="8.5703125" style="2" customWidth="1"/>
    <col min="1532" max="1532" width="12.85546875" style="2" customWidth="1"/>
    <col min="1533" max="1533" width="12.7109375" style="2" bestFit="1" customWidth="1"/>
    <col min="1534" max="1534" width="15" style="2" bestFit="1" customWidth="1"/>
    <col min="1535" max="1537" width="8.7109375" style="2" customWidth="1"/>
    <col min="1538" max="1538" width="3.42578125" style="2" customWidth="1"/>
    <col min="1539" max="1782" width="11.42578125" style="2"/>
    <col min="1783" max="1783" width="58.140625" style="2" customWidth="1"/>
    <col min="1784" max="1784" width="9.5703125" style="2" bestFit="1" customWidth="1"/>
    <col min="1785" max="1785" width="13" style="2" customWidth="1"/>
    <col min="1786" max="1786" width="8.85546875" style="2" customWidth="1"/>
    <col min="1787" max="1787" width="8.5703125" style="2" customWidth="1"/>
    <col min="1788" max="1788" width="12.85546875" style="2" customWidth="1"/>
    <col min="1789" max="1789" width="12.7109375" style="2" bestFit="1" customWidth="1"/>
    <col min="1790" max="1790" width="15" style="2" bestFit="1" customWidth="1"/>
    <col min="1791" max="1793" width="8.7109375" style="2" customWidth="1"/>
    <col min="1794" max="1794" width="3.42578125" style="2" customWidth="1"/>
    <col min="1795" max="2038" width="11.42578125" style="2"/>
    <col min="2039" max="2039" width="58.140625" style="2" customWidth="1"/>
    <col min="2040" max="2040" width="9.5703125" style="2" bestFit="1" customWidth="1"/>
    <col min="2041" max="2041" width="13" style="2" customWidth="1"/>
    <col min="2042" max="2042" width="8.85546875" style="2" customWidth="1"/>
    <col min="2043" max="2043" width="8.5703125" style="2" customWidth="1"/>
    <col min="2044" max="2044" width="12.85546875" style="2" customWidth="1"/>
    <col min="2045" max="2045" width="12.7109375" style="2" bestFit="1" customWidth="1"/>
    <col min="2046" max="2046" width="15" style="2" bestFit="1" customWidth="1"/>
    <col min="2047" max="2049" width="8.7109375" style="2" customWidth="1"/>
    <col min="2050" max="2050" width="3.42578125" style="2" customWidth="1"/>
    <col min="2051" max="2294" width="11.42578125" style="2"/>
    <col min="2295" max="2295" width="58.140625" style="2" customWidth="1"/>
    <col min="2296" max="2296" width="9.5703125" style="2" bestFit="1" customWidth="1"/>
    <col min="2297" max="2297" width="13" style="2" customWidth="1"/>
    <col min="2298" max="2298" width="8.85546875" style="2" customWidth="1"/>
    <col min="2299" max="2299" width="8.5703125" style="2" customWidth="1"/>
    <col min="2300" max="2300" width="12.85546875" style="2" customWidth="1"/>
    <col min="2301" max="2301" width="12.7109375" style="2" bestFit="1" customWidth="1"/>
    <col min="2302" max="2302" width="15" style="2" bestFit="1" customWidth="1"/>
    <col min="2303" max="2305" width="8.7109375" style="2" customWidth="1"/>
    <col min="2306" max="2306" width="3.42578125" style="2" customWidth="1"/>
    <col min="2307" max="2550" width="11.42578125" style="2"/>
    <col min="2551" max="2551" width="58.140625" style="2" customWidth="1"/>
    <col min="2552" max="2552" width="9.5703125" style="2" bestFit="1" customWidth="1"/>
    <col min="2553" max="2553" width="13" style="2" customWidth="1"/>
    <col min="2554" max="2554" width="8.85546875" style="2" customWidth="1"/>
    <col min="2555" max="2555" width="8.5703125" style="2" customWidth="1"/>
    <col min="2556" max="2556" width="12.85546875" style="2" customWidth="1"/>
    <col min="2557" max="2557" width="12.7109375" style="2" bestFit="1" customWidth="1"/>
    <col min="2558" max="2558" width="15" style="2" bestFit="1" customWidth="1"/>
    <col min="2559" max="2561" width="8.7109375" style="2" customWidth="1"/>
    <col min="2562" max="2562" width="3.42578125" style="2" customWidth="1"/>
    <col min="2563" max="2806" width="11.42578125" style="2"/>
    <col min="2807" max="2807" width="58.140625" style="2" customWidth="1"/>
    <col min="2808" max="2808" width="9.5703125" style="2" bestFit="1" customWidth="1"/>
    <col min="2809" max="2809" width="13" style="2" customWidth="1"/>
    <col min="2810" max="2810" width="8.85546875" style="2" customWidth="1"/>
    <col min="2811" max="2811" width="8.5703125" style="2" customWidth="1"/>
    <col min="2812" max="2812" width="12.85546875" style="2" customWidth="1"/>
    <col min="2813" max="2813" width="12.7109375" style="2" bestFit="1" customWidth="1"/>
    <col min="2814" max="2814" width="15" style="2" bestFit="1" customWidth="1"/>
    <col min="2815" max="2817" width="8.7109375" style="2" customWidth="1"/>
    <col min="2818" max="2818" width="3.42578125" style="2" customWidth="1"/>
    <col min="2819" max="3062" width="11.42578125" style="2"/>
    <col min="3063" max="3063" width="58.140625" style="2" customWidth="1"/>
    <col min="3064" max="3064" width="9.5703125" style="2" bestFit="1" customWidth="1"/>
    <col min="3065" max="3065" width="13" style="2" customWidth="1"/>
    <col min="3066" max="3066" width="8.85546875" style="2" customWidth="1"/>
    <col min="3067" max="3067" width="8.5703125" style="2" customWidth="1"/>
    <col min="3068" max="3068" width="12.85546875" style="2" customWidth="1"/>
    <col min="3069" max="3069" width="12.7109375" style="2" bestFit="1" customWidth="1"/>
    <col min="3070" max="3070" width="15" style="2" bestFit="1" customWidth="1"/>
    <col min="3071" max="3073" width="8.7109375" style="2" customWidth="1"/>
    <col min="3074" max="3074" width="3.42578125" style="2" customWidth="1"/>
    <col min="3075" max="3318" width="11.42578125" style="2"/>
    <col min="3319" max="3319" width="58.140625" style="2" customWidth="1"/>
    <col min="3320" max="3320" width="9.5703125" style="2" bestFit="1" customWidth="1"/>
    <col min="3321" max="3321" width="13" style="2" customWidth="1"/>
    <col min="3322" max="3322" width="8.85546875" style="2" customWidth="1"/>
    <col min="3323" max="3323" width="8.5703125" style="2" customWidth="1"/>
    <col min="3324" max="3324" width="12.85546875" style="2" customWidth="1"/>
    <col min="3325" max="3325" width="12.7109375" style="2" bestFit="1" customWidth="1"/>
    <col min="3326" max="3326" width="15" style="2" bestFit="1" customWidth="1"/>
    <col min="3327" max="3329" width="8.7109375" style="2" customWidth="1"/>
    <col min="3330" max="3330" width="3.42578125" style="2" customWidth="1"/>
    <col min="3331" max="3574" width="11.42578125" style="2"/>
    <col min="3575" max="3575" width="58.140625" style="2" customWidth="1"/>
    <col min="3576" max="3576" width="9.5703125" style="2" bestFit="1" customWidth="1"/>
    <col min="3577" max="3577" width="13" style="2" customWidth="1"/>
    <col min="3578" max="3578" width="8.85546875" style="2" customWidth="1"/>
    <col min="3579" max="3579" width="8.5703125" style="2" customWidth="1"/>
    <col min="3580" max="3580" width="12.85546875" style="2" customWidth="1"/>
    <col min="3581" max="3581" width="12.7109375" style="2" bestFit="1" customWidth="1"/>
    <col min="3582" max="3582" width="15" style="2" bestFit="1" customWidth="1"/>
    <col min="3583" max="3585" width="8.7109375" style="2" customWidth="1"/>
    <col min="3586" max="3586" width="3.42578125" style="2" customWidth="1"/>
    <col min="3587" max="3830" width="11.42578125" style="2"/>
    <col min="3831" max="3831" width="58.140625" style="2" customWidth="1"/>
    <col min="3832" max="3832" width="9.5703125" style="2" bestFit="1" customWidth="1"/>
    <col min="3833" max="3833" width="13" style="2" customWidth="1"/>
    <col min="3834" max="3834" width="8.85546875" style="2" customWidth="1"/>
    <col min="3835" max="3835" width="8.5703125" style="2" customWidth="1"/>
    <col min="3836" max="3836" width="12.85546875" style="2" customWidth="1"/>
    <col min="3837" max="3837" width="12.7109375" style="2" bestFit="1" customWidth="1"/>
    <col min="3838" max="3838" width="15" style="2" bestFit="1" customWidth="1"/>
    <col min="3839" max="3841" width="8.7109375" style="2" customWidth="1"/>
    <col min="3842" max="3842" width="3.42578125" style="2" customWidth="1"/>
    <col min="3843" max="4086" width="11.42578125" style="2"/>
    <col min="4087" max="4087" width="58.140625" style="2" customWidth="1"/>
    <col min="4088" max="4088" width="9.5703125" style="2" bestFit="1" customWidth="1"/>
    <col min="4089" max="4089" width="13" style="2" customWidth="1"/>
    <col min="4090" max="4090" width="8.85546875" style="2" customWidth="1"/>
    <col min="4091" max="4091" width="8.5703125" style="2" customWidth="1"/>
    <col min="4092" max="4092" width="12.85546875" style="2" customWidth="1"/>
    <col min="4093" max="4093" width="12.7109375" style="2" bestFit="1" customWidth="1"/>
    <col min="4094" max="4094" width="15" style="2" bestFit="1" customWidth="1"/>
    <col min="4095" max="4097" width="8.7109375" style="2" customWidth="1"/>
    <col min="4098" max="4098" width="3.42578125" style="2" customWidth="1"/>
    <col min="4099" max="4342" width="11.42578125" style="2"/>
    <col min="4343" max="4343" width="58.140625" style="2" customWidth="1"/>
    <col min="4344" max="4344" width="9.5703125" style="2" bestFit="1" customWidth="1"/>
    <col min="4345" max="4345" width="13" style="2" customWidth="1"/>
    <col min="4346" max="4346" width="8.85546875" style="2" customWidth="1"/>
    <col min="4347" max="4347" width="8.5703125" style="2" customWidth="1"/>
    <col min="4348" max="4348" width="12.85546875" style="2" customWidth="1"/>
    <col min="4349" max="4349" width="12.7109375" style="2" bestFit="1" customWidth="1"/>
    <col min="4350" max="4350" width="15" style="2" bestFit="1" customWidth="1"/>
    <col min="4351" max="4353" width="8.7109375" style="2" customWidth="1"/>
    <col min="4354" max="4354" width="3.42578125" style="2" customWidth="1"/>
    <col min="4355" max="4598" width="11.42578125" style="2"/>
    <col min="4599" max="4599" width="58.140625" style="2" customWidth="1"/>
    <col min="4600" max="4600" width="9.5703125" style="2" bestFit="1" customWidth="1"/>
    <col min="4601" max="4601" width="13" style="2" customWidth="1"/>
    <col min="4602" max="4602" width="8.85546875" style="2" customWidth="1"/>
    <col min="4603" max="4603" width="8.5703125" style="2" customWidth="1"/>
    <col min="4604" max="4604" width="12.85546875" style="2" customWidth="1"/>
    <col min="4605" max="4605" width="12.7109375" style="2" bestFit="1" customWidth="1"/>
    <col min="4606" max="4606" width="15" style="2" bestFit="1" customWidth="1"/>
    <col min="4607" max="4609" width="8.7109375" style="2" customWidth="1"/>
    <col min="4610" max="4610" width="3.42578125" style="2" customWidth="1"/>
    <col min="4611" max="4854" width="11.42578125" style="2"/>
    <col min="4855" max="4855" width="58.140625" style="2" customWidth="1"/>
    <col min="4856" max="4856" width="9.5703125" style="2" bestFit="1" customWidth="1"/>
    <col min="4857" max="4857" width="13" style="2" customWidth="1"/>
    <col min="4858" max="4858" width="8.85546875" style="2" customWidth="1"/>
    <col min="4859" max="4859" width="8.5703125" style="2" customWidth="1"/>
    <col min="4860" max="4860" width="12.85546875" style="2" customWidth="1"/>
    <col min="4861" max="4861" width="12.7109375" style="2" bestFit="1" customWidth="1"/>
    <col min="4862" max="4862" width="15" style="2" bestFit="1" customWidth="1"/>
    <col min="4863" max="4865" width="8.7109375" style="2" customWidth="1"/>
    <col min="4866" max="4866" width="3.42578125" style="2" customWidth="1"/>
    <col min="4867" max="5110" width="11.42578125" style="2"/>
    <col min="5111" max="5111" width="58.140625" style="2" customWidth="1"/>
    <col min="5112" max="5112" width="9.5703125" style="2" bestFit="1" customWidth="1"/>
    <col min="5113" max="5113" width="13" style="2" customWidth="1"/>
    <col min="5114" max="5114" width="8.85546875" style="2" customWidth="1"/>
    <col min="5115" max="5115" width="8.5703125" style="2" customWidth="1"/>
    <col min="5116" max="5116" width="12.85546875" style="2" customWidth="1"/>
    <col min="5117" max="5117" width="12.7109375" style="2" bestFit="1" customWidth="1"/>
    <col min="5118" max="5118" width="15" style="2" bestFit="1" customWidth="1"/>
    <col min="5119" max="5121" width="8.7109375" style="2" customWidth="1"/>
    <col min="5122" max="5122" width="3.42578125" style="2" customWidth="1"/>
    <col min="5123" max="5366" width="11.42578125" style="2"/>
    <col min="5367" max="5367" width="58.140625" style="2" customWidth="1"/>
    <col min="5368" max="5368" width="9.5703125" style="2" bestFit="1" customWidth="1"/>
    <col min="5369" max="5369" width="13" style="2" customWidth="1"/>
    <col min="5370" max="5370" width="8.85546875" style="2" customWidth="1"/>
    <col min="5371" max="5371" width="8.5703125" style="2" customWidth="1"/>
    <col min="5372" max="5372" width="12.85546875" style="2" customWidth="1"/>
    <col min="5373" max="5373" width="12.7109375" style="2" bestFit="1" customWidth="1"/>
    <col min="5374" max="5374" width="15" style="2" bestFit="1" customWidth="1"/>
    <col min="5375" max="5377" width="8.7109375" style="2" customWidth="1"/>
    <col min="5378" max="5378" width="3.42578125" style="2" customWidth="1"/>
    <col min="5379" max="5622" width="11.42578125" style="2"/>
    <col min="5623" max="5623" width="58.140625" style="2" customWidth="1"/>
    <col min="5624" max="5624" width="9.5703125" style="2" bestFit="1" customWidth="1"/>
    <col min="5625" max="5625" width="13" style="2" customWidth="1"/>
    <col min="5626" max="5626" width="8.85546875" style="2" customWidth="1"/>
    <col min="5627" max="5627" width="8.5703125" style="2" customWidth="1"/>
    <col min="5628" max="5628" width="12.85546875" style="2" customWidth="1"/>
    <col min="5629" max="5629" width="12.7109375" style="2" bestFit="1" customWidth="1"/>
    <col min="5630" max="5630" width="15" style="2" bestFit="1" customWidth="1"/>
    <col min="5631" max="5633" width="8.7109375" style="2" customWidth="1"/>
    <col min="5634" max="5634" width="3.42578125" style="2" customWidth="1"/>
    <col min="5635" max="5878" width="11.42578125" style="2"/>
    <col min="5879" max="5879" width="58.140625" style="2" customWidth="1"/>
    <col min="5880" max="5880" width="9.5703125" style="2" bestFit="1" customWidth="1"/>
    <col min="5881" max="5881" width="13" style="2" customWidth="1"/>
    <col min="5882" max="5882" width="8.85546875" style="2" customWidth="1"/>
    <col min="5883" max="5883" width="8.5703125" style="2" customWidth="1"/>
    <col min="5884" max="5884" width="12.85546875" style="2" customWidth="1"/>
    <col min="5885" max="5885" width="12.7109375" style="2" bestFit="1" customWidth="1"/>
    <col min="5886" max="5886" width="15" style="2" bestFit="1" customWidth="1"/>
    <col min="5887" max="5889" width="8.7109375" style="2" customWidth="1"/>
    <col min="5890" max="5890" width="3.42578125" style="2" customWidth="1"/>
    <col min="5891" max="6134" width="11.42578125" style="2"/>
    <col min="6135" max="6135" width="58.140625" style="2" customWidth="1"/>
    <col min="6136" max="6136" width="9.5703125" style="2" bestFit="1" customWidth="1"/>
    <col min="6137" max="6137" width="13" style="2" customWidth="1"/>
    <col min="6138" max="6138" width="8.85546875" style="2" customWidth="1"/>
    <col min="6139" max="6139" width="8.5703125" style="2" customWidth="1"/>
    <col min="6140" max="6140" width="12.85546875" style="2" customWidth="1"/>
    <col min="6141" max="6141" width="12.7109375" style="2" bestFit="1" customWidth="1"/>
    <col min="6142" max="6142" width="15" style="2" bestFit="1" customWidth="1"/>
    <col min="6143" max="6145" width="8.7109375" style="2" customWidth="1"/>
    <col min="6146" max="6146" width="3.42578125" style="2" customWidth="1"/>
    <col min="6147" max="6390" width="11.42578125" style="2"/>
    <col min="6391" max="6391" width="58.140625" style="2" customWidth="1"/>
    <col min="6392" max="6392" width="9.5703125" style="2" bestFit="1" customWidth="1"/>
    <col min="6393" max="6393" width="13" style="2" customWidth="1"/>
    <col min="6394" max="6394" width="8.85546875" style="2" customWidth="1"/>
    <col min="6395" max="6395" width="8.5703125" style="2" customWidth="1"/>
    <col min="6396" max="6396" width="12.85546875" style="2" customWidth="1"/>
    <col min="6397" max="6397" width="12.7109375" style="2" bestFit="1" customWidth="1"/>
    <col min="6398" max="6398" width="15" style="2" bestFit="1" customWidth="1"/>
    <col min="6399" max="6401" width="8.7109375" style="2" customWidth="1"/>
    <col min="6402" max="6402" width="3.42578125" style="2" customWidth="1"/>
    <col min="6403" max="6646" width="11.42578125" style="2"/>
    <col min="6647" max="6647" width="58.140625" style="2" customWidth="1"/>
    <col min="6648" max="6648" width="9.5703125" style="2" bestFit="1" customWidth="1"/>
    <col min="6649" max="6649" width="13" style="2" customWidth="1"/>
    <col min="6650" max="6650" width="8.85546875" style="2" customWidth="1"/>
    <col min="6651" max="6651" width="8.5703125" style="2" customWidth="1"/>
    <col min="6652" max="6652" width="12.85546875" style="2" customWidth="1"/>
    <col min="6653" max="6653" width="12.7109375" style="2" bestFit="1" customWidth="1"/>
    <col min="6654" max="6654" width="15" style="2" bestFit="1" customWidth="1"/>
    <col min="6655" max="6657" width="8.7109375" style="2" customWidth="1"/>
    <col min="6658" max="6658" width="3.42578125" style="2" customWidth="1"/>
    <col min="6659" max="6902" width="11.42578125" style="2"/>
    <col min="6903" max="6903" width="58.140625" style="2" customWidth="1"/>
    <col min="6904" max="6904" width="9.5703125" style="2" bestFit="1" customWidth="1"/>
    <col min="6905" max="6905" width="13" style="2" customWidth="1"/>
    <col min="6906" max="6906" width="8.85546875" style="2" customWidth="1"/>
    <col min="6907" max="6907" width="8.5703125" style="2" customWidth="1"/>
    <col min="6908" max="6908" width="12.85546875" style="2" customWidth="1"/>
    <col min="6909" max="6909" width="12.7109375" style="2" bestFit="1" customWidth="1"/>
    <col min="6910" max="6910" width="15" style="2" bestFit="1" customWidth="1"/>
    <col min="6911" max="6913" width="8.7109375" style="2" customWidth="1"/>
    <col min="6914" max="6914" width="3.42578125" style="2" customWidth="1"/>
    <col min="6915" max="7158" width="11.42578125" style="2"/>
    <col min="7159" max="7159" width="58.140625" style="2" customWidth="1"/>
    <col min="7160" max="7160" width="9.5703125" style="2" bestFit="1" customWidth="1"/>
    <col min="7161" max="7161" width="13" style="2" customWidth="1"/>
    <col min="7162" max="7162" width="8.85546875" style="2" customWidth="1"/>
    <col min="7163" max="7163" width="8.5703125" style="2" customWidth="1"/>
    <col min="7164" max="7164" width="12.85546875" style="2" customWidth="1"/>
    <col min="7165" max="7165" width="12.7109375" style="2" bestFit="1" customWidth="1"/>
    <col min="7166" max="7166" width="15" style="2" bestFit="1" customWidth="1"/>
    <col min="7167" max="7169" width="8.7109375" style="2" customWidth="1"/>
    <col min="7170" max="7170" width="3.42578125" style="2" customWidth="1"/>
    <col min="7171" max="7414" width="11.42578125" style="2"/>
    <col min="7415" max="7415" width="58.140625" style="2" customWidth="1"/>
    <col min="7416" max="7416" width="9.5703125" style="2" bestFit="1" customWidth="1"/>
    <col min="7417" max="7417" width="13" style="2" customWidth="1"/>
    <col min="7418" max="7418" width="8.85546875" style="2" customWidth="1"/>
    <col min="7419" max="7419" width="8.5703125" style="2" customWidth="1"/>
    <col min="7420" max="7420" width="12.85546875" style="2" customWidth="1"/>
    <col min="7421" max="7421" width="12.7109375" style="2" bestFit="1" customWidth="1"/>
    <col min="7422" max="7422" width="15" style="2" bestFit="1" customWidth="1"/>
    <col min="7423" max="7425" width="8.7109375" style="2" customWidth="1"/>
    <col min="7426" max="7426" width="3.42578125" style="2" customWidth="1"/>
    <col min="7427" max="7670" width="11.42578125" style="2"/>
    <col min="7671" max="7671" width="58.140625" style="2" customWidth="1"/>
    <col min="7672" max="7672" width="9.5703125" style="2" bestFit="1" customWidth="1"/>
    <col min="7673" max="7673" width="13" style="2" customWidth="1"/>
    <col min="7674" max="7674" width="8.85546875" style="2" customWidth="1"/>
    <col min="7675" max="7675" width="8.5703125" style="2" customWidth="1"/>
    <col min="7676" max="7676" width="12.85546875" style="2" customWidth="1"/>
    <col min="7677" max="7677" width="12.7109375" style="2" bestFit="1" customWidth="1"/>
    <col min="7678" max="7678" width="15" style="2" bestFit="1" customWidth="1"/>
    <col min="7679" max="7681" width="8.7109375" style="2" customWidth="1"/>
    <col min="7682" max="7682" width="3.42578125" style="2" customWidth="1"/>
    <col min="7683" max="7926" width="11.42578125" style="2"/>
    <col min="7927" max="7927" width="58.140625" style="2" customWidth="1"/>
    <col min="7928" max="7928" width="9.5703125" style="2" bestFit="1" customWidth="1"/>
    <col min="7929" max="7929" width="13" style="2" customWidth="1"/>
    <col min="7930" max="7930" width="8.85546875" style="2" customWidth="1"/>
    <col min="7931" max="7931" width="8.5703125" style="2" customWidth="1"/>
    <col min="7932" max="7932" width="12.85546875" style="2" customWidth="1"/>
    <col min="7933" max="7933" width="12.7109375" style="2" bestFit="1" customWidth="1"/>
    <col min="7934" max="7934" width="15" style="2" bestFit="1" customWidth="1"/>
    <col min="7935" max="7937" width="8.7109375" style="2" customWidth="1"/>
    <col min="7938" max="7938" width="3.42578125" style="2" customWidth="1"/>
    <col min="7939" max="8182" width="11.42578125" style="2"/>
    <col min="8183" max="8183" width="58.140625" style="2" customWidth="1"/>
    <col min="8184" max="8184" width="9.5703125" style="2" bestFit="1" customWidth="1"/>
    <col min="8185" max="8185" width="13" style="2" customWidth="1"/>
    <col min="8186" max="8186" width="8.85546875" style="2" customWidth="1"/>
    <col min="8187" max="8187" width="8.5703125" style="2" customWidth="1"/>
    <col min="8188" max="8188" width="12.85546875" style="2" customWidth="1"/>
    <col min="8189" max="8189" width="12.7109375" style="2" bestFit="1" customWidth="1"/>
    <col min="8190" max="8190" width="15" style="2" bestFit="1" customWidth="1"/>
    <col min="8191" max="8193" width="8.7109375" style="2" customWidth="1"/>
    <col min="8194" max="8194" width="3.42578125" style="2" customWidth="1"/>
    <col min="8195" max="8438" width="11.42578125" style="2"/>
    <col min="8439" max="8439" width="58.140625" style="2" customWidth="1"/>
    <col min="8440" max="8440" width="9.5703125" style="2" bestFit="1" customWidth="1"/>
    <col min="8441" max="8441" width="13" style="2" customWidth="1"/>
    <col min="8442" max="8442" width="8.85546875" style="2" customWidth="1"/>
    <col min="8443" max="8443" width="8.5703125" style="2" customWidth="1"/>
    <col min="8444" max="8444" width="12.85546875" style="2" customWidth="1"/>
    <col min="8445" max="8445" width="12.7109375" style="2" bestFit="1" customWidth="1"/>
    <col min="8446" max="8446" width="15" style="2" bestFit="1" customWidth="1"/>
    <col min="8447" max="8449" width="8.7109375" style="2" customWidth="1"/>
    <col min="8450" max="8450" width="3.42578125" style="2" customWidth="1"/>
    <col min="8451" max="8694" width="11.42578125" style="2"/>
    <col min="8695" max="8695" width="58.140625" style="2" customWidth="1"/>
    <col min="8696" max="8696" width="9.5703125" style="2" bestFit="1" customWidth="1"/>
    <col min="8697" max="8697" width="13" style="2" customWidth="1"/>
    <col min="8698" max="8698" width="8.85546875" style="2" customWidth="1"/>
    <col min="8699" max="8699" width="8.5703125" style="2" customWidth="1"/>
    <col min="8700" max="8700" width="12.85546875" style="2" customWidth="1"/>
    <col min="8701" max="8701" width="12.7109375" style="2" bestFit="1" customWidth="1"/>
    <col min="8702" max="8702" width="15" style="2" bestFit="1" customWidth="1"/>
    <col min="8703" max="8705" width="8.7109375" style="2" customWidth="1"/>
    <col min="8706" max="8706" width="3.42578125" style="2" customWidth="1"/>
    <col min="8707" max="8950" width="11.42578125" style="2"/>
    <col min="8951" max="8951" width="58.140625" style="2" customWidth="1"/>
    <col min="8952" max="8952" width="9.5703125" style="2" bestFit="1" customWidth="1"/>
    <col min="8953" max="8953" width="13" style="2" customWidth="1"/>
    <col min="8954" max="8954" width="8.85546875" style="2" customWidth="1"/>
    <col min="8955" max="8955" width="8.5703125" style="2" customWidth="1"/>
    <col min="8956" max="8956" width="12.85546875" style="2" customWidth="1"/>
    <col min="8957" max="8957" width="12.7109375" style="2" bestFit="1" customWidth="1"/>
    <col min="8958" max="8958" width="15" style="2" bestFit="1" customWidth="1"/>
    <col min="8959" max="8961" width="8.7109375" style="2" customWidth="1"/>
    <col min="8962" max="8962" width="3.42578125" style="2" customWidth="1"/>
    <col min="8963" max="9206" width="11.42578125" style="2"/>
    <col min="9207" max="9207" width="58.140625" style="2" customWidth="1"/>
    <col min="9208" max="9208" width="9.5703125" style="2" bestFit="1" customWidth="1"/>
    <col min="9209" max="9209" width="13" style="2" customWidth="1"/>
    <col min="9210" max="9210" width="8.85546875" style="2" customWidth="1"/>
    <col min="9211" max="9211" width="8.5703125" style="2" customWidth="1"/>
    <col min="9212" max="9212" width="12.85546875" style="2" customWidth="1"/>
    <col min="9213" max="9213" width="12.7109375" style="2" bestFit="1" customWidth="1"/>
    <col min="9214" max="9214" width="15" style="2" bestFit="1" customWidth="1"/>
    <col min="9215" max="9217" width="8.7109375" style="2" customWidth="1"/>
    <col min="9218" max="9218" width="3.42578125" style="2" customWidth="1"/>
    <col min="9219" max="9462" width="11.42578125" style="2"/>
    <col min="9463" max="9463" width="58.140625" style="2" customWidth="1"/>
    <col min="9464" max="9464" width="9.5703125" style="2" bestFit="1" customWidth="1"/>
    <col min="9465" max="9465" width="13" style="2" customWidth="1"/>
    <col min="9466" max="9466" width="8.85546875" style="2" customWidth="1"/>
    <col min="9467" max="9467" width="8.5703125" style="2" customWidth="1"/>
    <col min="9468" max="9468" width="12.85546875" style="2" customWidth="1"/>
    <col min="9469" max="9469" width="12.7109375" style="2" bestFit="1" customWidth="1"/>
    <col min="9470" max="9470" width="15" style="2" bestFit="1" customWidth="1"/>
    <col min="9471" max="9473" width="8.7109375" style="2" customWidth="1"/>
    <col min="9474" max="9474" width="3.42578125" style="2" customWidth="1"/>
    <col min="9475" max="9718" width="11.42578125" style="2"/>
    <col min="9719" max="9719" width="58.140625" style="2" customWidth="1"/>
    <col min="9720" max="9720" width="9.5703125" style="2" bestFit="1" customWidth="1"/>
    <col min="9721" max="9721" width="13" style="2" customWidth="1"/>
    <col min="9722" max="9722" width="8.85546875" style="2" customWidth="1"/>
    <col min="9723" max="9723" width="8.5703125" style="2" customWidth="1"/>
    <col min="9724" max="9724" width="12.85546875" style="2" customWidth="1"/>
    <col min="9725" max="9725" width="12.7109375" style="2" bestFit="1" customWidth="1"/>
    <col min="9726" max="9726" width="15" style="2" bestFit="1" customWidth="1"/>
    <col min="9727" max="9729" width="8.7109375" style="2" customWidth="1"/>
    <col min="9730" max="9730" width="3.42578125" style="2" customWidth="1"/>
    <col min="9731" max="9974" width="11.42578125" style="2"/>
    <col min="9975" max="9975" width="58.140625" style="2" customWidth="1"/>
    <col min="9976" max="9976" width="9.5703125" style="2" bestFit="1" customWidth="1"/>
    <col min="9977" max="9977" width="13" style="2" customWidth="1"/>
    <col min="9978" max="9978" width="8.85546875" style="2" customWidth="1"/>
    <col min="9979" max="9979" width="8.5703125" style="2" customWidth="1"/>
    <col min="9980" max="9980" width="12.85546875" style="2" customWidth="1"/>
    <col min="9981" max="9981" width="12.7109375" style="2" bestFit="1" customWidth="1"/>
    <col min="9982" max="9982" width="15" style="2" bestFit="1" customWidth="1"/>
    <col min="9983" max="9985" width="8.7109375" style="2" customWidth="1"/>
    <col min="9986" max="9986" width="3.42578125" style="2" customWidth="1"/>
    <col min="9987" max="10230" width="11.42578125" style="2"/>
    <col min="10231" max="10231" width="58.140625" style="2" customWidth="1"/>
    <col min="10232" max="10232" width="9.5703125" style="2" bestFit="1" customWidth="1"/>
    <col min="10233" max="10233" width="13" style="2" customWidth="1"/>
    <col min="10234" max="10234" width="8.85546875" style="2" customWidth="1"/>
    <col min="10235" max="10235" width="8.5703125" style="2" customWidth="1"/>
    <col min="10236" max="10236" width="12.85546875" style="2" customWidth="1"/>
    <col min="10237" max="10237" width="12.7109375" style="2" bestFit="1" customWidth="1"/>
    <col min="10238" max="10238" width="15" style="2" bestFit="1" customWidth="1"/>
    <col min="10239" max="10241" width="8.7109375" style="2" customWidth="1"/>
    <col min="10242" max="10242" width="3.42578125" style="2" customWidth="1"/>
    <col min="10243" max="10486" width="11.42578125" style="2"/>
    <col min="10487" max="10487" width="58.140625" style="2" customWidth="1"/>
    <col min="10488" max="10488" width="9.5703125" style="2" bestFit="1" customWidth="1"/>
    <col min="10489" max="10489" width="13" style="2" customWidth="1"/>
    <col min="10490" max="10490" width="8.85546875" style="2" customWidth="1"/>
    <col min="10491" max="10491" width="8.5703125" style="2" customWidth="1"/>
    <col min="10492" max="10492" width="12.85546875" style="2" customWidth="1"/>
    <col min="10493" max="10493" width="12.7109375" style="2" bestFit="1" customWidth="1"/>
    <col min="10494" max="10494" width="15" style="2" bestFit="1" customWidth="1"/>
    <col min="10495" max="10497" width="8.7109375" style="2" customWidth="1"/>
    <col min="10498" max="10498" width="3.42578125" style="2" customWidth="1"/>
    <col min="10499" max="10742" width="11.42578125" style="2"/>
    <col min="10743" max="10743" width="58.140625" style="2" customWidth="1"/>
    <col min="10744" max="10744" width="9.5703125" style="2" bestFit="1" customWidth="1"/>
    <col min="10745" max="10745" width="13" style="2" customWidth="1"/>
    <col min="10746" max="10746" width="8.85546875" style="2" customWidth="1"/>
    <col min="10747" max="10747" width="8.5703125" style="2" customWidth="1"/>
    <col min="10748" max="10748" width="12.85546875" style="2" customWidth="1"/>
    <col min="10749" max="10749" width="12.7109375" style="2" bestFit="1" customWidth="1"/>
    <col min="10750" max="10750" width="15" style="2" bestFit="1" customWidth="1"/>
    <col min="10751" max="10753" width="8.7109375" style="2" customWidth="1"/>
    <col min="10754" max="10754" width="3.42578125" style="2" customWidth="1"/>
    <col min="10755" max="10998" width="11.42578125" style="2"/>
    <col min="10999" max="10999" width="58.140625" style="2" customWidth="1"/>
    <col min="11000" max="11000" width="9.5703125" style="2" bestFit="1" customWidth="1"/>
    <col min="11001" max="11001" width="13" style="2" customWidth="1"/>
    <col min="11002" max="11002" width="8.85546875" style="2" customWidth="1"/>
    <col min="11003" max="11003" width="8.5703125" style="2" customWidth="1"/>
    <col min="11004" max="11004" width="12.85546875" style="2" customWidth="1"/>
    <col min="11005" max="11005" width="12.7109375" style="2" bestFit="1" customWidth="1"/>
    <col min="11006" max="11006" width="15" style="2" bestFit="1" customWidth="1"/>
    <col min="11007" max="11009" width="8.7109375" style="2" customWidth="1"/>
    <col min="11010" max="11010" width="3.42578125" style="2" customWidth="1"/>
    <col min="11011" max="11254" width="11.42578125" style="2"/>
    <col min="11255" max="11255" width="58.140625" style="2" customWidth="1"/>
    <col min="11256" max="11256" width="9.5703125" style="2" bestFit="1" customWidth="1"/>
    <col min="11257" max="11257" width="13" style="2" customWidth="1"/>
    <col min="11258" max="11258" width="8.85546875" style="2" customWidth="1"/>
    <col min="11259" max="11259" width="8.5703125" style="2" customWidth="1"/>
    <col min="11260" max="11260" width="12.85546875" style="2" customWidth="1"/>
    <col min="11261" max="11261" width="12.7109375" style="2" bestFit="1" customWidth="1"/>
    <col min="11262" max="11262" width="15" style="2" bestFit="1" customWidth="1"/>
    <col min="11263" max="11265" width="8.7109375" style="2" customWidth="1"/>
    <col min="11266" max="11266" width="3.42578125" style="2" customWidth="1"/>
    <col min="11267" max="11510" width="11.42578125" style="2"/>
    <col min="11511" max="11511" width="58.140625" style="2" customWidth="1"/>
    <col min="11512" max="11512" width="9.5703125" style="2" bestFit="1" customWidth="1"/>
    <col min="11513" max="11513" width="13" style="2" customWidth="1"/>
    <col min="11514" max="11514" width="8.85546875" style="2" customWidth="1"/>
    <col min="11515" max="11515" width="8.5703125" style="2" customWidth="1"/>
    <col min="11516" max="11516" width="12.85546875" style="2" customWidth="1"/>
    <col min="11517" max="11517" width="12.7109375" style="2" bestFit="1" customWidth="1"/>
    <col min="11518" max="11518" width="15" style="2" bestFit="1" customWidth="1"/>
    <col min="11519" max="11521" width="8.7109375" style="2" customWidth="1"/>
    <col min="11522" max="11522" width="3.42578125" style="2" customWidth="1"/>
    <col min="11523" max="11766" width="11.42578125" style="2"/>
    <col min="11767" max="11767" width="58.140625" style="2" customWidth="1"/>
    <col min="11768" max="11768" width="9.5703125" style="2" bestFit="1" customWidth="1"/>
    <col min="11769" max="11769" width="13" style="2" customWidth="1"/>
    <col min="11770" max="11770" width="8.85546875" style="2" customWidth="1"/>
    <col min="11771" max="11771" width="8.5703125" style="2" customWidth="1"/>
    <col min="11772" max="11772" width="12.85546875" style="2" customWidth="1"/>
    <col min="11773" max="11773" width="12.7109375" style="2" bestFit="1" customWidth="1"/>
    <col min="11774" max="11774" width="15" style="2" bestFit="1" customWidth="1"/>
    <col min="11775" max="11777" width="8.7109375" style="2" customWidth="1"/>
    <col min="11778" max="11778" width="3.42578125" style="2" customWidth="1"/>
    <col min="11779" max="12022" width="11.42578125" style="2"/>
    <col min="12023" max="12023" width="58.140625" style="2" customWidth="1"/>
    <col min="12024" max="12024" width="9.5703125" style="2" bestFit="1" customWidth="1"/>
    <col min="12025" max="12025" width="13" style="2" customWidth="1"/>
    <col min="12026" max="12026" width="8.85546875" style="2" customWidth="1"/>
    <col min="12027" max="12027" width="8.5703125" style="2" customWidth="1"/>
    <col min="12028" max="12028" width="12.85546875" style="2" customWidth="1"/>
    <col min="12029" max="12029" width="12.7109375" style="2" bestFit="1" customWidth="1"/>
    <col min="12030" max="12030" width="15" style="2" bestFit="1" customWidth="1"/>
    <col min="12031" max="12033" width="8.7109375" style="2" customWidth="1"/>
    <col min="12034" max="12034" width="3.42578125" style="2" customWidth="1"/>
    <col min="12035" max="12278" width="11.42578125" style="2"/>
    <col min="12279" max="12279" width="58.140625" style="2" customWidth="1"/>
    <col min="12280" max="12280" width="9.5703125" style="2" bestFit="1" customWidth="1"/>
    <col min="12281" max="12281" width="13" style="2" customWidth="1"/>
    <col min="12282" max="12282" width="8.85546875" style="2" customWidth="1"/>
    <col min="12283" max="12283" width="8.5703125" style="2" customWidth="1"/>
    <col min="12284" max="12284" width="12.85546875" style="2" customWidth="1"/>
    <col min="12285" max="12285" width="12.7109375" style="2" bestFit="1" customWidth="1"/>
    <col min="12286" max="12286" width="15" style="2" bestFit="1" customWidth="1"/>
    <col min="12287" max="12289" width="8.7109375" style="2" customWidth="1"/>
    <col min="12290" max="12290" width="3.42578125" style="2" customWidth="1"/>
    <col min="12291" max="12534" width="11.42578125" style="2"/>
    <col min="12535" max="12535" width="58.140625" style="2" customWidth="1"/>
    <col min="12536" max="12536" width="9.5703125" style="2" bestFit="1" customWidth="1"/>
    <col min="12537" max="12537" width="13" style="2" customWidth="1"/>
    <col min="12538" max="12538" width="8.85546875" style="2" customWidth="1"/>
    <col min="12539" max="12539" width="8.5703125" style="2" customWidth="1"/>
    <col min="12540" max="12540" width="12.85546875" style="2" customWidth="1"/>
    <col min="12541" max="12541" width="12.7109375" style="2" bestFit="1" customWidth="1"/>
    <col min="12542" max="12542" width="15" style="2" bestFit="1" customWidth="1"/>
    <col min="12543" max="12545" width="8.7109375" style="2" customWidth="1"/>
    <col min="12546" max="12546" width="3.42578125" style="2" customWidth="1"/>
    <col min="12547" max="12790" width="11.42578125" style="2"/>
    <col min="12791" max="12791" width="58.140625" style="2" customWidth="1"/>
    <col min="12792" max="12792" width="9.5703125" style="2" bestFit="1" customWidth="1"/>
    <col min="12793" max="12793" width="13" style="2" customWidth="1"/>
    <col min="12794" max="12794" width="8.85546875" style="2" customWidth="1"/>
    <col min="12795" max="12795" width="8.5703125" style="2" customWidth="1"/>
    <col min="12796" max="12796" width="12.85546875" style="2" customWidth="1"/>
    <col min="12797" max="12797" width="12.7109375" style="2" bestFit="1" customWidth="1"/>
    <col min="12798" max="12798" width="15" style="2" bestFit="1" customWidth="1"/>
    <col min="12799" max="12801" width="8.7109375" style="2" customWidth="1"/>
    <col min="12802" max="12802" width="3.42578125" style="2" customWidth="1"/>
    <col min="12803" max="13046" width="11.42578125" style="2"/>
    <col min="13047" max="13047" width="58.140625" style="2" customWidth="1"/>
    <col min="13048" max="13048" width="9.5703125" style="2" bestFit="1" customWidth="1"/>
    <col min="13049" max="13049" width="13" style="2" customWidth="1"/>
    <col min="13050" max="13050" width="8.85546875" style="2" customWidth="1"/>
    <col min="13051" max="13051" width="8.5703125" style="2" customWidth="1"/>
    <col min="13052" max="13052" width="12.85546875" style="2" customWidth="1"/>
    <col min="13053" max="13053" width="12.7109375" style="2" bestFit="1" customWidth="1"/>
    <col min="13054" max="13054" width="15" style="2" bestFit="1" customWidth="1"/>
    <col min="13055" max="13057" width="8.7109375" style="2" customWidth="1"/>
    <col min="13058" max="13058" width="3.42578125" style="2" customWidth="1"/>
    <col min="13059" max="13302" width="11.42578125" style="2"/>
    <col min="13303" max="13303" width="58.140625" style="2" customWidth="1"/>
    <col min="13304" max="13304" width="9.5703125" style="2" bestFit="1" customWidth="1"/>
    <col min="13305" max="13305" width="13" style="2" customWidth="1"/>
    <col min="13306" max="13306" width="8.85546875" style="2" customWidth="1"/>
    <col min="13307" max="13307" width="8.5703125" style="2" customWidth="1"/>
    <col min="13308" max="13308" width="12.85546875" style="2" customWidth="1"/>
    <col min="13309" max="13309" width="12.7109375" style="2" bestFit="1" customWidth="1"/>
    <col min="13310" max="13310" width="15" style="2" bestFit="1" customWidth="1"/>
    <col min="13311" max="13313" width="8.7109375" style="2" customWidth="1"/>
    <col min="13314" max="13314" width="3.42578125" style="2" customWidth="1"/>
    <col min="13315" max="13558" width="11.42578125" style="2"/>
    <col min="13559" max="13559" width="58.140625" style="2" customWidth="1"/>
    <col min="13560" max="13560" width="9.5703125" style="2" bestFit="1" customWidth="1"/>
    <col min="13561" max="13561" width="13" style="2" customWidth="1"/>
    <col min="13562" max="13562" width="8.85546875" style="2" customWidth="1"/>
    <col min="13563" max="13563" width="8.5703125" style="2" customWidth="1"/>
    <col min="13564" max="13564" width="12.85546875" style="2" customWidth="1"/>
    <col min="13565" max="13565" width="12.7109375" style="2" bestFit="1" customWidth="1"/>
    <col min="13566" max="13566" width="15" style="2" bestFit="1" customWidth="1"/>
    <col min="13567" max="13569" width="8.7109375" style="2" customWidth="1"/>
    <col min="13570" max="13570" width="3.42578125" style="2" customWidth="1"/>
    <col min="13571" max="13814" width="11.42578125" style="2"/>
    <col min="13815" max="13815" width="58.140625" style="2" customWidth="1"/>
    <col min="13816" max="13816" width="9.5703125" style="2" bestFit="1" customWidth="1"/>
    <col min="13817" max="13817" width="13" style="2" customWidth="1"/>
    <col min="13818" max="13818" width="8.85546875" style="2" customWidth="1"/>
    <col min="13819" max="13819" width="8.5703125" style="2" customWidth="1"/>
    <col min="13820" max="13820" width="12.85546875" style="2" customWidth="1"/>
    <col min="13821" max="13821" width="12.7109375" style="2" bestFit="1" customWidth="1"/>
    <col min="13822" max="13822" width="15" style="2" bestFit="1" customWidth="1"/>
    <col min="13823" max="13825" width="8.7109375" style="2" customWidth="1"/>
    <col min="13826" max="13826" width="3.42578125" style="2" customWidth="1"/>
    <col min="13827" max="14070" width="11.42578125" style="2"/>
    <col min="14071" max="14071" width="58.140625" style="2" customWidth="1"/>
    <col min="14072" max="14072" width="9.5703125" style="2" bestFit="1" customWidth="1"/>
    <col min="14073" max="14073" width="13" style="2" customWidth="1"/>
    <col min="14074" max="14074" width="8.85546875" style="2" customWidth="1"/>
    <col min="14075" max="14075" width="8.5703125" style="2" customWidth="1"/>
    <col min="14076" max="14076" width="12.85546875" style="2" customWidth="1"/>
    <col min="14077" max="14077" width="12.7109375" style="2" bestFit="1" customWidth="1"/>
    <col min="14078" max="14078" width="15" style="2" bestFit="1" customWidth="1"/>
    <col min="14079" max="14081" width="8.7109375" style="2" customWidth="1"/>
    <col min="14082" max="14082" width="3.42578125" style="2" customWidth="1"/>
    <col min="14083" max="14326" width="11.42578125" style="2"/>
    <col min="14327" max="14327" width="58.140625" style="2" customWidth="1"/>
    <col min="14328" max="14328" width="9.5703125" style="2" bestFit="1" customWidth="1"/>
    <col min="14329" max="14329" width="13" style="2" customWidth="1"/>
    <col min="14330" max="14330" width="8.85546875" style="2" customWidth="1"/>
    <col min="14331" max="14331" width="8.5703125" style="2" customWidth="1"/>
    <col min="14332" max="14332" width="12.85546875" style="2" customWidth="1"/>
    <col min="14333" max="14333" width="12.7109375" style="2" bestFit="1" customWidth="1"/>
    <col min="14334" max="14334" width="15" style="2" bestFit="1" customWidth="1"/>
    <col min="14335" max="14337" width="8.7109375" style="2" customWidth="1"/>
    <col min="14338" max="14338" width="3.42578125" style="2" customWidth="1"/>
    <col min="14339" max="14582" width="11.42578125" style="2"/>
    <col min="14583" max="14583" width="58.140625" style="2" customWidth="1"/>
    <col min="14584" max="14584" width="9.5703125" style="2" bestFit="1" customWidth="1"/>
    <col min="14585" max="14585" width="13" style="2" customWidth="1"/>
    <col min="14586" max="14586" width="8.85546875" style="2" customWidth="1"/>
    <col min="14587" max="14587" width="8.5703125" style="2" customWidth="1"/>
    <col min="14588" max="14588" width="12.85546875" style="2" customWidth="1"/>
    <col min="14589" max="14589" width="12.7109375" style="2" bestFit="1" customWidth="1"/>
    <col min="14590" max="14590" width="15" style="2" bestFit="1" customWidth="1"/>
    <col min="14591" max="14593" width="8.7109375" style="2" customWidth="1"/>
    <col min="14594" max="14594" width="3.42578125" style="2" customWidth="1"/>
    <col min="14595" max="14838" width="11.42578125" style="2"/>
    <col min="14839" max="14839" width="58.140625" style="2" customWidth="1"/>
    <col min="14840" max="14840" width="9.5703125" style="2" bestFit="1" customWidth="1"/>
    <col min="14841" max="14841" width="13" style="2" customWidth="1"/>
    <col min="14842" max="14842" width="8.85546875" style="2" customWidth="1"/>
    <col min="14843" max="14843" width="8.5703125" style="2" customWidth="1"/>
    <col min="14844" max="14844" width="12.85546875" style="2" customWidth="1"/>
    <col min="14845" max="14845" width="12.7109375" style="2" bestFit="1" customWidth="1"/>
    <col min="14846" max="14846" width="15" style="2" bestFit="1" customWidth="1"/>
    <col min="14847" max="14849" width="8.7109375" style="2" customWidth="1"/>
    <col min="14850" max="14850" width="3.42578125" style="2" customWidth="1"/>
    <col min="14851" max="15094" width="11.42578125" style="2"/>
    <col min="15095" max="15095" width="58.140625" style="2" customWidth="1"/>
    <col min="15096" max="15096" width="9.5703125" style="2" bestFit="1" customWidth="1"/>
    <col min="15097" max="15097" width="13" style="2" customWidth="1"/>
    <col min="15098" max="15098" width="8.85546875" style="2" customWidth="1"/>
    <col min="15099" max="15099" width="8.5703125" style="2" customWidth="1"/>
    <col min="15100" max="15100" width="12.85546875" style="2" customWidth="1"/>
    <col min="15101" max="15101" width="12.7109375" style="2" bestFit="1" customWidth="1"/>
    <col min="15102" max="15102" width="15" style="2" bestFit="1" customWidth="1"/>
    <col min="15103" max="15105" width="8.7109375" style="2" customWidth="1"/>
    <col min="15106" max="15106" width="3.42578125" style="2" customWidth="1"/>
    <col min="15107" max="15350" width="11.42578125" style="2"/>
    <col min="15351" max="15351" width="58.140625" style="2" customWidth="1"/>
    <col min="15352" max="15352" width="9.5703125" style="2" bestFit="1" customWidth="1"/>
    <col min="15353" max="15353" width="13" style="2" customWidth="1"/>
    <col min="15354" max="15354" width="8.85546875" style="2" customWidth="1"/>
    <col min="15355" max="15355" width="8.5703125" style="2" customWidth="1"/>
    <col min="15356" max="15356" width="12.85546875" style="2" customWidth="1"/>
    <col min="15357" max="15357" width="12.7109375" style="2" bestFit="1" customWidth="1"/>
    <col min="15358" max="15358" width="15" style="2" bestFit="1" customWidth="1"/>
    <col min="15359" max="15361" width="8.7109375" style="2" customWidth="1"/>
    <col min="15362" max="15362" width="3.42578125" style="2" customWidth="1"/>
    <col min="15363" max="15606" width="11.42578125" style="2"/>
    <col min="15607" max="15607" width="58.140625" style="2" customWidth="1"/>
    <col min="15608" max="15608" width="9.5703125" style="2" bestFit="1" customWidth="1"/>
    <col min="15609" max="15609" width="13" style="2" customWidth="1"/>
    <col min="15610" max="15610" width="8.85546875" style="2" customWidth="1"/>
    <col min="15611" max="15611" width="8.5703125" style="2" customWidth="1"/>
    <col min="15612" max="15612" width="12.85546875" style="2" customWidth="1"/>
    <col min="15613" max="15613" width="12.7109375" style="2" bestFit="1" customWidth="1"/>
    <col min="15614" max="15614" width="15" style="2" bestFit="1" customWidth="1"/>
    <col min="15615" max="15617" width="8.7109375" style="2" customWidth="1"/>
    <col min="15618" max="15618" width="3.42578125" style="2" customWidth="1"/>
    <col min="15619" max="15862" width="11.42578125" style="2"/>
    <col min="15863" max="15863" width="58.140625" style="2" customWidth="1"/>
    <col min="15864" max="15864" width="9.5703125" style="2" bestFit="1" customWidth="1"/>
    <col min="15865" max="15865" width="13" style="2" customWidth="1"/>
    <col min="15866" max="15866" width="8.85546875" style="2" customWidth="1"/>
    <col min="15867" max="15867" width="8.5703125" style="2" customWidth="1"/>
    <col min="15868" max="15868" width="12.85546875" style="2" customWidth="1"/>
    <col min="15869" max="15869" width="12.7109375" style="2" bestFit="1" customWidth="1"/>
    <col min="15870" max="15870" width="15" style="2" bestFit="1" customWidth="1"/>
    <col min="15871" max="15873" width="8.7109375" style="2" customWidth="1"/>
    <col min="15874" max="15874" width="3.42578125" style="2" customWidth="1"/>
    <col min="15875" max="16118" width="11.42578125" style="2"/>
    <col min="16119" max="16119" width="58.140625" style="2" customWidth="1"/>
    <col min="16120" max="16120" width="9.5703125" style="2" bestFit="1" customWidth="1"/>
    <col min="16121" max="16121" width="13" style="2" customWidth="1"/>
    <col min="16122" max="16122" width="8.85546875" style="2" customWidth="1"/>
    <col min="16123" max="16123" width="8.5703125" style="2" customWidth="1"/>
    <col min="16124" max="16124" width="12.85546875" style="2" customWidth="1"/>
    <col min="16125" max="16125" width="12.7109375" style="2" bestFit="1" customWidth="1"/>
    <col min="16126" max="16126" width="15" style="2" bestFit="1" customWidth="1"/>
    <col min="16127" max="16129" width="8.7109375" style="2" customWidth="1"/>
    <col min="16130" max="16130" width="3.42578125" style="2" customWidth="1"/>
    <col min="16131" max="16384" width="11.42578125" style="2"/>
  </cols>
  <sheetData>
    <row r="1" spans="1:7" x14ac:dyDescent="0.2">
      <c r="A1" s="1"/>
    </row>
    <row r="2" spans="1:7" x14ac:dyDescent="0.2">
      <c r="A2" s="1"/>
    </row>
    <row r="3" spans="1:7" x14ac:dyDescent="0.2">
      <c r="A3" s="1"/>
    </row>
    <row r="4" spans="1:7" x14ac:dyDescent="0.2">
      <c r="A4" s="1"/>
    </row>
    <row r="5" spans="1:7" ht="12" x14ac:dyDescent="0.2">
      <c r="A5" s="165" t="s">
        <v>539</v>
      </c>
    </row>
    <row r="6" spans="1:7" ht="12.75" x14ac:dyDescent="0.2">
      <c r="A6" s="165" t="s">
        <v>540</v>
      </c>
      <c r="B6"/>
      <c r="C6"/>
      <c r="D6"/>
      <c r="E6"/>
      <c r="F6"/>
      <c r="G6" s="49"/>
    </row>
    <row r="7" spans="1:7" ht="12.75" x14ac:dyDescent="0.2">
      <c r="A7" s="166" t="str">
        <f>'C1 Total ingresos'!A7</f>
        <v>Acumulado a Mayo de 2026</v>
      </c>
      <c r="B7" s="65"/>
      <c r="C7" s="65"/>
      <c r="D7" s="65"/>
      <c r="E7" s="65"/>
      <c r="F7" s="65"/>
      <c r="G7" s="65"/>
    </row>
    <row r="8" spans="1:7" x14ac:dyDescent="0.2">
      <c r="A8" s="15" t="s">
        <v>0</v>
      </c>
      <c r="B8" s="66"/>
      <c r="C8" s="66"/>
      <c r="D8" s="66"/>
      <c r="E8" s="66"/>
      <c r="F8" s="66"/>
      <c r="G8" s="66"/>
    </row>
    <row r="9" spans="1:7" x14ac:dyDescent="0.2">
      <c r="A9" s="178"/>
      <c r="B9" s="178"/>
      <c r="C9" s="178"/>
      <c r="D9" s="178"/>
      <c r="E9" s="178"/>
      <c r="F9" s="178"/>
      <c r="G9" s="178"/>
    </row>
    <row r="10" spans="1:7" ht="12" customHeight="1" x14ac:dyDescent="0.2">
      <c r="A10" s="221" t="s">
        <v>1</v>
      </c>
      <c r="B10" s="216" t="s">
        <v>2</v>
      </c>
      <c r="C10" s="217"/>
      <c r="D10" s="217"/>
      <c r="E10" s="218" t="s">
        <v>494</v>
      </c>
      <c r="F10" s="219" t="str">
        <f>+'C1 Total ingresos'!F10</f>
        <v>Aforo menos Recaudo</v>
      </c>
      <c r="G10" s="220" t="s">
        <v>5</v>
      </c>
    </row>
    <row r="11" spans="1:7" x14ac:dyDescent="0.2">
      <c r="A11" s="221"/>
      <c r="B11" s="4" t="s">
        <v>6</v>
      </c>
      <c r="C11" s="4" t="s">
        <v>7</v>
      </c>
      <c r="D11" s="4" t="s">
        <v>8</v>
      </c>
      <c r="E11" s="218"/>
      <c r="F11" s="219"/>
      <c r="G11" s="220"/>
    </row>
    <row r="12" spans="1:7" ht="12" thickBot="1" x14ac:dyDescent="0.25">
      <c r="A12" s="222"/>
      <c r="B12" s="179" t="s">
        <v>9</v>
      </c>
      <c r="C12" s="179" t="s">
        <v>10</v>
      </c>
      <c r="D12" s="180" t="s">
        <v>11</v>
      </c>
      <c r="E12" s="179" t="s">
        <v>12</v>
      </c>
      <c r="F12" s="180" t="s">
        <v>13</v>
      </c>
      <c r="G12" s="181" t="s">
        <v>14</v>
      </c>
    </row>
    <row r="13" spans="1:7" x14ac:dyDescent="0.2">
      <c r="A13" s="173" t="s">
        <v>26</v>
      </c>
      <c r="B13" s="114">
        <v>312780.56100000005</v>
      </c>
      <c r="C13" s="114">
        <v>8682.063516111999</v>
      </c>
      <c r="D13" s="114">
        <v>321462.62451611203</v>
      </c>
      <c r="E13" s="114">
        <v>129409.81838524494</v>
      </c>
      <c r="F13" s="114">
        <v>192052.80613086704</v>
      </c>
      <c r="G13" s="115">
        <v>40.256567487446368</v>
      </c>
    </row>
    <row r="14" spans="1:7" x14ac:dyDescent="0.2">
      <c r="A14" s="182" t="s">
        <v>27</v>
      </c>
      <c r="B14" s="110">
        <v>157704.304</v>
      </c>
      <c r="C14" s="110">
        <v>7540</v>
      </c>
      <c r="D14" s="110">
        <v>165244.304</v>
      </c>
      <c r="E14" s="110">
        <v>62561.249728928502</v>
      </c>
      <c r="F14" s="110">
        <v>102683.05427107149</v>
      </c>
      <c r="G14" s="111">
        <v>37.859852481770567</v>
      </c>
    </row>
    <row r="15" spans="1:7" x14ac:dyDescent="0.2">
      <c r="A15" s="183" t="s">
        <v>28</v>
      </c>
      <c r="B15" s="112">
        <v>150520.894</v>
      </c>
      <c r="C15" s="112">
        <v>540</v>
      </c>
      <c r="D15" s="112">
        <v>151060.894</v>
      </c>
      <c r="E15" s="112">
        <v>56621.5043249425</v>
      </c>
      <c r="F15" s="112">
        <v>94439.389675057493</v>
      </c>
      <c r="G15" s="113">
        <v>37.482569330579032</v>
      </c>
    </row>
    <row r="16" spans="1:7" x14ac:dyDescent="0.2">
      <c r="A16" s="183" t="s">
        <v>29</v>
      </c>
      <c r="B16" s="112">
        <v>4109.335</v>
      </c>
      <c r="C16" s="112">
        <v>7000</v>
      </c>
      <c r="D16" s="112">
        <v>11109.334999999999</v>
      </c>
      <c r="E16" s="112">
        <v>5598.3842200019999</v>
      </c>
      <c r="F16" s="112">
        <v>5510.9507799979992</v>
      </c>
      <c r="G16" s="113">
        <v>50.393513383132294</v>
      </c>
    </row>
    <row r="17" spans="1:7" x14ac:dyDescent="0.2">
      <c r="A17" s="183" t="s">
        <v>30</v>
      </c>
      <c r="B17" s="112">
        <v>0</v>
      </c>
      <c r="C17" s="112">
        <v>0</v>
      </c>
      <c r="D17" s="112">
        <v>0</v>
      </c>
      <c r="E17" s="112">
        <v>2.605508597</v>
      </c>
      <c r="F17" s="112">
        <v>-2.605508597</v>
      </c>
      <c r="G17" s="113">
        <v>0</v>
      </c>
    </row>
    <row r="18" spans="1:7" x14ac:dyDescent="0.2">
      <c r="A18" s="183" t="s">
        <v>31</v>
      </c>
      <c r="B18" s="112">
        <v>0</v>
      </c>
      <c r="C18" s="112">
        <v>0</v>
      </c>
      <c r="D18" s="112">
        <v>0</v>
      </c>
      <c r="E18" s="112">
        <v>24.755314386999999</v>
      </c>
      <c r="F18" s="112">
        <v>-24.755314386999999</v>
      </c>
      <c r="G18" s="113">
        <v>0</v>
      </c>
    </row>
    <row r="19" spans="1:7" x14ac:dyDescent="0.2">
      <c r="A19" s="183" t="s">
        <v>32</v>
      </c>
      <c r="B19" s="112">
        <v>3074.0749999999998</v>
      </c>
      <c r="C19" s="112">
        <v>0</v>
      </c>
      <c r="D19" s="112">
        <v>3074.0749999999998</v>
      </c>
      <c r="E19" s="112">
        <v>314.000361</v>
      </c>
      <c r="F19" s="112">
        <v>2760.0746389999999</v>
      </c>
      <c r="G19" s="113">
        <v>10.214466498052261</v>
      </c>
    </row>
    <row r="20" spans="1:7" x14ac:dyDescent="0.2">
      <c r="A20" s="182" t="s">
        <v>33</v>
      </c>
      <c r="B20" s="110">
        <v>107721.8460686254</v>
      </c>
      <c r="C20" s="110">
        <v>912.0799912725272</v>
      </c>
      <c r="D20" s="110">
        <v>108633.92605989792</v>
      </c>
      <c r="E20" s="110">
        <v>48893.647630362444</v>
      </c>
      <c r="F20" s="110">
        <v>59740.27842953548</v>
      </c>
      <c r="G20" s="111">
        <v>45.007714812225196</v>
      </c>
    </row>
    <row r="21" spans="1:7" x14ac:dyDescent="0.2">
      <c r="A21" s="183" t="s">
        <v>34</v>
      </c>
      <c r="B21" s="112">
        <v>76591.534068625391</v>
      </c>
      <c r="C21" s="112">
        <v>130.01647516052722</v>
      </c>
      <c r="D21" s="112">
        <v>76721.55054378591</v>
      </c>
      <c r="E21" s="112">
        <v>36937.201825697208</v>
      </c>
      <c r="F21" s="112">
        <v>39784.348718088702</v>
      </c>
      <c r="G21" s="113">
        <v>48.144493384054719</v>
      </c>
    </row>
    <row r="22" spans="1:7" x14ac:dyDescent="0.2">
      <c r="A22" s="183" t="s">
        <v>35</v>
      </c>
      <c r="B22" s="112">
        <v>277.53699999999998</v>
      </c>
      <c r="C22" s="112">
        <v>0</v>
      </c>
      <c r="D22" s="112">
        <v>277.53699999999998</v>
      </c>
      <c r="E22" s="112">
        <v>392.96612900000002</v>
      </c>
      <c r="F22" s="112">
        <v>-115.42912900000005</v>
      </c>
      <c r="G22" s="113">
        <v>141.59053711757352</v>
      </c>
    </row>
    <row r="23" spans="1:7" x14ac:dyDescent="0.2">
      <c r="A23" s="183" t="s">
        <v>36</v>
      </c>
      <c r="B23" s="112">
        <v>661.79700000000003</v>
      </c>
      <c r="C23" s="112">
        <v>0</v>
      </c>
      <c r="D23" s="112">
        <v>661.79700000000003</v>
      </c>
      <c r="E23" s="112">
        <v>326.125268753</v>
      </c>
      <c r="F23" s="112">
        <v>335.67173124700003</v>
      </c>
      <c r="G23" s="113">
        <v>49.278746919825863</v>
      </c>
    </row>
    <row r="24" spans="1:7" x14ac:dyDescent="0.2">
      <c r="A24" s="183" t="s">
        <v>37</v>
      </c>
      <c r="B24" s="112">
        <v>106.36</v>
      </c>
      <c r="C24" s="112">
        <v>0</v>
      </c>
      <c r="D24" s="112">
        <v>106.36</v>
      </c>
      <c r="E24" s="112">
        <v>66.180013045180004</v>
      </c>
      <c r="F24" s="112">
        <v>40.179986954819995</v>
      </c>
      <c r="G24" s="113">
        <v>62.22265235537796</v>
      </c>
    </row>
    <row r="25" spans="1:7" x14ac:dyDescent="0.2">
      <c r="A25" s="183" t="s">
        <v>38</v>
      </c>
      <c r="B25" s="112">
        <v>16608.427</v>
      </c>
      <c r="C25" s="112">
        <v>0</v>
      </c>
      <c r="D25" s="112">
        <v>16608.427</v>
      </c>
      <c r="E25" s="112">
        <v>7011.0070340000002</v>
      </c>
      <c r="F25" s="112">
        <v>9597.4199659999995</v>
      </c>
      <c r="G25" s="113">
        <v>42.213552397225818</v>
      </c>
    </row>
    <row r="26" spans="1:7" x14ac:dyDescent="0.2">
      <c r="A26" s="183" t="s">
        <v>39</v>
      </c>
      <c r="B26" s="112">
        <v>413.62299999999999</v>
      </c>
      <c r="C26" s="112">
        <v>0</v>
      </c>
      <c r="D26" s="112">
        <v>413.62299999999999</v>
      </c>
      <c r="E26" s="112">
        <v>191.17018953504999</v>
      </c>
      <c r="F26" s="112">
        <v>222.45281046495001</v>
      </c>
      <c r="G26" s="113">
        <v>46.218462110436313</v>
      </c>
    </row>
    <row r="27" spans="1:7" x14ac:dyDescent="0.2">
      <c r="A27" s="183" t="s">
        <v>40</v>
      </c>
      <c r="B27" s="112">
        <v>5890.2560000000003</v>
      </c>
      <c r="C27" s="112">
        <v>782.063516112</v>
      </c>
      <c r="D27" s="112">
        <v>6672.3195161120002</v>
      </c>
      <c r="E27" s="112">
        <v>2211.3594743650001</v>
      </c>
      <c r="F27" s="112">
        <v>4460.9600417470001</v>
      </c>
      <c r="G27" s="113">
        <v>33.142289859247818</v>
      </c>
    </row>
    <row r="28" spans="1:7" x14ac:dyDescent="0.2">
      <c r="A28" s="183" t="s">
        <v>41</v>
      </c>
      <c r="B28" s="112">
        <v>2622.357</v>
      </c>
      <c r="C28" s="112">
        <v>0</v>
      </c>
      <c r="D28" s="112">
        <v>2622.357</v>
      </c>
      <c r="E28" s="112">
        <v>304.93739299999999</v>
      </c>
      <c r="F28" s="112">
        <v>2317.4196069999998</v>
      </c>
      <c r="G28" s="113">
        <v>11.628370698573839</v>
      </c>
    </row>
    <row r="29" spans="1:7" x14ac:dyDescent="0.2">
      <c r="A29" s="183" t="s">
        <v>42</v>
      </c>
      <c r="B29" s="112">
        <v>611.03200000000004</v>
      </c>
      <c r="C29" s="112">
        <v>0</v>
      </c>
      <c r="D29" s="112">
        <v>611.03200000000004</v>
      </c>
      <c r="E29" s="112">
        <v>90.527070999999992</v>
      </c>
      <c r="F29" s="112">
        <v>520.50492900000006</v>
      </c>
      <c r="G29" s="113">
        <v>14.815438634965105</v>
      </c>
    </row>
    <row r="30" spans="1:7" x14ac:dyDescent="0.2">
      <c r="A30" s="183" t="s">
        <v>43</v>
      </c>
      <c r="B30" s="112">
        <v>1696.1120000000001</v>
      </c>
      <c r="C30" s="112">
        <v>0</v>
      </c>
      <c r="D30" s="112">
        <v>1696.1120000000001</v>
      </c>
      <c r="E30" s="112">
        <v>868.76832074999993</v>
      </c>
      <c r="F30" s="112">
        <v>827.34367925000015</v>
      </c>
      <c r="G30" s="113">
        <v>51.221164684289711</v>
      </c>
    </row>
    <row r="31" spans="1:7" x14ac:dyDescent="0.2">
      <c r="A31" s="183" t="s">
        <v>44</v>
      </c>
      <c r="B31" s="112">
        <v>74.475999999999999</v>
      </c>
      <c r="C31" s="112">
        <v>0</v>
      </c>
      <c r="D31" s="112">
        <v>74.475999999999999</v>
      </c>
      <c r="E31" s="112">
        <v>115.879141217</v>
      </c>
      <c r="F31" s="112">
        <v>-41.403141216999998</v>
      </c>
      <c r="G31" s="113">
        <v>155.59259522127934</v>
      </c>
    </row>
    <row r="32" spans="1:7" x14ac:dyDescent="0.2">
      <c r="A32" s="183" t="s">
        <v>45</v>
      </c>
      <c r="B32" s="112">
        <v>1299.335</v>
      </c>
      <c r="C32" s="112">
        <v>0</v>
      </c>
      <c r="D32" s="112">
        <v>1299.335</v>
      </c>
      <c r="E32" s="112">
        <v>324.98293000000001</v>
      </c>
      <c r="F32" s="112">
        <v>974.35207000000003</v>
      </c>
      <c r="G32" s="113">
        <v>25.011481257720298</v>
      </c>
    </row>
    <row r="33" spans="1:7" x14ac:dyDescent="0.2">
      <c r="A33" s="183" t="s">
        <v>438</v>
      </c>
      <c r="B33" s="112">
        <v>0</v>
      </c>
      <c r="C33" s="112">
        <v>0</v>
      </c>
      <c r="D33" s="112">
        <v>0</v>
      </c>
      <c r="E33" s="112">
        <v>52.542839999999998</v>
      </c>
      <c r="F33" s="112">
        <v>-52.542839999999998</v>
      </c>
      <c r="G33" s="113">
        <v>0</v>
      </c>
    </row>
    <row r="34" spans="1:7" x14ac:dyDescent="0.2">
      <c r="A34" s="183" t="s">
        <v>503</v>
      </c>
      <c r="B34" s="112">
        <v>869</v>
      </c>
      <c r="C34" s="112">
        <v>0</v>
      </c>
      <c r="D34" s="112">
        <v>869</v>
      </c>
      <c r="E34" s="112">
        <v>0</v>
      </c>
      <c r="F34" s="112">
        <v>869</v>
      </c>
      <c r="G34" s="113">
        <v>0</v>
      </c>
    </row>
    <row r="35" spans="1:7" x14ac:dyDescent="0.2">
      <c r="A35" s="182" t="s">
        <v>46</v>
      </c>
      <c r="B35" s="110">
        <v>47354.41093137463</v>
      </c>
      <c r="C35" s="110">
        <v>229.98352483947281</v>
      </c>
      <c r="D35" s="110">
        <v>47584.394456214104</v>
      </c>
      <c r="E35" s="110">
        <v>17954.921025954001</v>
      </c>
      <c r="F35" s="110">
        <v>29629.473430260099</v>
      </c>
      <c r="G35" s="111">
        <v>37.732792927470463</v>
      </c>
    </row>
    <row r="36" spans="1:7" x14ac:dyDescent="0.2">
      <c r="A36" s="183" t="s">
        <v>47</v>
      </c>
      <c r="B36" s="112">
        <v>6127.7470000000003</v>
      </c>
      <c r="C36" s="112">
        <v>160</v>
      </c>
      <c r="D36" s="112">
        <v>6287.7470000000003</v>
      </c>
      <c r="E36" s="112">
        <v>2535.0040131770716</v>
      </c>
      <c r="F36" s="112">
        <v>3752.7429868229287</v>
      </c>
      <c r="G36" s="113">
        <v>40.316571471101994</v>
      </c>
    </row>
    <row r="37" spans="1:7" x14ac:dyDescent="0.2">
      <c r="A37" s="183" t="s">
        <v>48</v>
      </c>
      <c r="B37" s="112">
        <v>41226.663931374627</v>
      </c>
      <c r="C37" s="112">
        <v>69.983524839472793</v>
      </c>
      <c r="D37" s="112">
        <v>41296.647456214101</v>
      </c>
      <c r="E37" s="112">
        <v>15419.91701277693</v>
      </c>
      <c r="F37" s="112">
        <v>25876.730443437169</v>
      </c>
      <c r="G37" s="113">
        <v>37.339391845612454</v>
      </c>
    </row>
    <row r="38" spans="1:7" x14ac:dyDescent="0.2">
      <c r="A38" s="173" t="s">
        <v>49</v>
      </c>
      <c r="B38" s="114">
        <v>1356.0640000000001</v>
      </c>
      <c r="C38" s="114">
        <v>0</v>
      </c>
      <c r="D38" s="114">
        <v>1356.0640000000001</v>
      </c>
      <c r="E38" s="114">
        <v>294.04548643175002</v>
      </c>
      <c r="F38" s="114">
        <v>1062.01851356825</v>
      </c>
      <c r="G38" s="115">
        <v>21.683746964136649</v>
      </c>
    </row>
    <row r="39" spans="1:7" x14ac:dyDescent="0.2">
      <c r="A39" s="183" t="s">
        <v>50</v>
      </c>
      <c r="B39" s="112">
        <v>1356.0640000000001</v>
      </c>
      <c r="C39" s="112">
        <v>0</v>
      </c>
      <c r="D39" s="112">
        <v>1356.0640000000001</v>
      </c>
      <c r="E39" s="112">
        <v>294.04548643175002</v>
      </c>
      <c r="F39" s="112">
        <v>1062.01851356825</v>
      </c>
      <c r="G39" s="113">
        <v>21.683746964136649</v>
      </c>
    </row>
    <row r="40" spans="1:7" x14ac:dyDescent="0.2">
      <c r="A40" s="174" t="s">
        <v>51</v>
      </c>
      <c r="B40" s="184">
        <v>314136.62500000006</v>
      </c>
      <c r="C40" s="184">
        <v>8682.063516111999</v>
      </c>
      <c r="D40" s="184">
        <v>322818.68851611204</v>
      </c>
      <c r="E40" s="184">
        <v>129703.86387167669</v>
      </c>
      <c r="F40" s="184">
        <v>193114.82464443528</v>
      </c>
      <c r="G40" s="185">
        <v>40.178548667018418</v>
      </c>
    </row>
    <row r="41" spans="1:7" x14ac:dyDescent="0.2">
      <c r="A41" s="19" t="str">
        <f>+'C1 Total ingresos'!A25</f>
        <v>Fuente: Ministerio de Hacienda y Crédito Público. Ejecución de ingresos y gastos de las entidades que conforman el Presupuesto General de la Nación.</v>
      </c>
      <c r="B41" s="19"/>
      <c r="C41" s="19"/>
      <c r="D41" s="19"/>
      <c r="E41" s="19"/>
      <c r="F41" s="19"/>
      <c r="G41" s="20"/>
    </row>
    <row r="42" spans="1:7" hidden="1" x14ac:dyDescent="0.2">
      <c r="A42" s="21" t="s">
        <v>52</v>
      </c>
      <c r="B42" s="22"/>
      <c r="C42" s="22"/>
      <c r="D42" s="22"/>
      <c r="E42" s="22"/>
      <c r="F42" s="23"/>
      <c r="G42" s="24"/>
    </row>
    <row r="43" spans="1:7" ht="26.25" customHeight="1" x14ac:dyDescent="0.2">
      <c r="A43" s="283" t="s">
        <v>555</v>
      </c>
      <c r="B43" s="283"/>
      <c r="C43" s="283"/>
      <c r="D43" s="283"/>
      <c r="E43" s="283"/>
      <c r="F43" s="283"/>
      <c r="G43" s="283"/>
    </row>
  </sheetData>
  <mergeCells count="6">
    <mergeCell ref="A43:G43"/>
    <mergeCell ref="B10:D10"/>
    <mergeCell ref="E10:E11"/>
    <mergeCell ref="F10:F11"/>
    <mergeCell ref="G10:G11"/>
    <mergeCell ref="A10:A12"/>
  </mergeCells>
  <printOptions horizontalCentered="1" verticalCentered="1"/>
  <pageMargins left="0.25" right="0.25" top="0.75" bottom="0.75" header="0.3" footer="0.3"/>
  <pageSetup scale="99" orientation="landscape" r:id="rId1"/>
  <headerFooter alignWithMargins="0">
    <oddFooter>&amp;L&amp;8&amp;Z&amp;F&amp;A&amp;R&amp;D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D2737-3C98-41A2-B641-70CE9D83089A}">
  <sheetPr>
    <pageSetUpPr fitToPage="1"/>
  </sheetPr>
  <dimension ref="A4:G25"/>
  <sheetViews>
    <sheetView showGridLines="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10" sqref="A10:A12"/>
    </sheetView>
  </sheetViews>
  <sheetFormatPr baseColWidth="10" defaultRowHeight="11.25" x14ac:dyDescent="0.2"/>
  <cols>
    <col min="1" max="1" width="43.5703125" style="2" customWidth="1"/>
    <col min="2" max="2" width="11.7109375" style="2" customWidth="1"/>
    <col min="3" max="3" width="11.85546875" style="2" customWidth="1"/>
    <col min="4" max="4" width="8.85546875" style="2" customWidth="1"/>
    <col min="5" max="5" width="10" style="2" customWidth="1"/>
    <col min="6" max="6" width="12.42578125" style="2" customWidth="1"/>
    <col min="7" max="7" width="12.85546875" style="2" customWidth="1"/>
    <col min="8" max="249" width="11.42578125" style="2"/>
    <col min="250" max="250" width="15.42578125" style="2" customWidth="1"/>
    <col min="251" max="251" width="43.5703125" style="2" customWidth="1"/>
    <col min="252" max="252" width="11.7109375" style="2" customWidth="1"/>
    <col min="253" max="253" width="11.85546875" style="2" customWidth="1"/>
    <col min="254" max="254" width="8.85546875" style="2" customWidth="1"/>
    <col min="255" max="255" width="10" style="2" customWidth="1"/>
    <col min="256" max="256" width="12.42578125" style="2" customWidth="1"/>
    <col min="257" max="257" width="12.85546875" style="2" customWidth="1"/>
    <col min="258" max="258" width="15" style="2" bestFit="1" customWidth="1"/>
    <col min="259" max="262" width="9.7109375" style="2" customWidth="1"/>
    <col min="263" max="505" width="11.42578125" style="2"/>
    <col min="506" max="506" width="15.42578125" style="2" customWidth="1"/>
    <col min="507" max="507" width="43.5703125" style="2" customWidth="1"/>
    <col min="508" max="508" width="11.7109375" style="2" customWidth="1"/>
    <col min="509" max="509" width="11.85546875" style="2" customWidth="1"/>
    <col min="510" max="510" width="8.85546875" style="2" customWidth="1"/>
    <col min="511" max="511" width="10" style="2" customWidth="1"/>
    <col min="512" max="512" width="12.42578125" style="2" customWidth="1"/>
    <col min="513" max="513" width="12.85546875" style="2" customWidth="1"/>
    <col min="514" max="514" width="15" style="2" bestFit="1" customWidth="1"/>
    <col min="515" max="518" width="9.7109375" style="2" customWidth="1"/>
    <col min="519" max="761" width="11.42578125" style="2"/>
    <col min="762" max="762" width="15.42578125" style="2" customWidth="1"/>
    <col min="763" max="763" width="43.5703125" style="2" customWidth="1"/>
    <col min="764" max="764" width="11.7109375" style="2" customWidth="1"/>
    <col min="765" max="765" width="11.85546875" style="2" customWidth="1"/>
    <col min="766" max="766" width="8.85546875" style="2" customWidth="1"/>
    <col min="767" max="767" width="10" style="2" customWidth="1"/>
    <col min="768" max="768" width="12.42578125" style="2" customWidth="1"/>
    <col min="769" max="769" width="12.85546875" style="2" customWidth="1"/>
    <col min="770" max="770" width="15" style="2" bestFit="1" customWidth="1"/>
    <col min="771" max="774" width="9.7109375" style="2" customWidth="1"/>
    <col min="775" max="1017" width="11.42578125" style="2"/>
    <col min="1018" max="1018" width="15.42578125" style="2" customWidth="1"/>
    <col min="1019" max="1019" width="43.5703125" style="2" customWidth="1"/>
    <col min="1020" max="1020" width="11.7109375" style="2" customWidth="1"/>
    <col min="1021" max="1021" width="11.85546875" style="2" customWidth="1"/>
    <col min="1022" max="1022" width="8.85546875" style="2" customWidth="1"/>
    <col min="1023" max="1023" width="10" style="2" customWidth="1"/>
    <col min="1024" max="1024" width="12.42578125" style="2" customWidth="1"/>
    <col min="1025" max="1025" width="12.85546875" style="2" customWidth="1"/>
    <col min="1026" max="1026" width="15" style="2" bestFit="1" customWidth="1"/>
    <col min="1027" max="1030" width="9.7109375" style="2" customWidth="1"/>
    <col min="1031" max="1273" width="11.42578125" style="2"/>
    <col min="1274" max="1274" width="15.42578125" style="2" customWidth="1"/>
    <col min="1275" max="1275" width="43.5703125" style="2" customWidth="1"/>
    <col min="1276" max="1276" width="11.7109375" style="2" customWidth="1"/>
    <col min="1277" max="1277" width="11.85546875" style="2" customWidth="1"/>
    <col min="1278" max="1278" width="8.85546875" style="2" customWidth="1"/>
    <col min="1279" max="1279" width="10" style="2" customWidth="1"/>
    <col min="1280" max="1280" width="12.42578125" style="2" customWidth="1"/>
    <col min="1281" max="1281" width="12.85546875" style="2" customWidth="1"/>
    <col min="1282" max="1282" width="15" style="2" bestFit="1" customWidth="1"/>
    <col min="1283" max="1286" width="9.7109375" style="2" customWidth="1"/>
    <col min="1287" max="1529" width="11.42578125" style="2"/>
    <col min="1530" max="1530" width="15.42578125" style="2" customWidth="1"/>
    <col min="1531" max="1531" width="43.5703125" style="2" customWidth="1"/>
    <col min="1532" max="1532" width="11.7109375" style="2" customWidth="1"/>
    <col min="1533" max="1533" width="11.85546875" style="2" customWidth="1"/>
    <col min="1534" max="1534" width="8.85546875" style="2" customWidth="1"/>
    <col min="1535" max="1535" width="10" style="2" customWidth="1"/>
    <col min="1536" max="1536" width="12.42578125" style="2" customWidth="1"/>
    <col min="1537" max="1537" width="12.85546875" style="2" customWidth="1"/>
    <col min="1538" max="1538" width="15" style="2" bestFit="1" customWidth="1"/>
    <col min="1539" max="1542" width="9.7109375" style="2" customWidth="1"/>
    <col min="1543" max="1785" width="11.42578125" style="2"/>
    <col min="1786" max="1786" width="15.42578125" style="2" customWidth="1"/>
    <col min="1787" max="1787" width="43.5703125" style="2" customWidth="1"/>
    <col min="1788" max="1788" width="11.7109375" style="2" customWidth="1"/>
    <col min="1789" max="1789" width="11.85546875" style="2" customWidth="1"/>
    <col min="1790" max="1790" width="8.85546875" style="2" customWidth="1"/>
    <col min="1791" max="1791" width="10" style="2" customWidth="1"/>
    <col min="1792" max="1792" width="12.42578125" style="2" customWidth="1"/>
    <col min="1793" max="1793" width="12.85546875" style="2" customWidth="1"/>
    <col min="1794" max="1794" width="15" style="2" bestFit="1" customWidth="1"/>
    <col min="1795" max="1798" width="9.7109375" style="2" customWidth="1"/>
    <col min="1799" max="2041" width="11.42578125" style="2"/>
    <col min="2042" max="2042" width="15.42578125" style="2" customWidth="1"/>
    <col min="2043" max="2043" width="43.5703125" style="2" customWidth="1"/>
    <col min="2044" max="2044" width="11.7109375" style="2" customWidth="1"/>
    <col min="2045" max="2045" width="11.85546875" style="2" customWidth="1"/>
    <col min="2046" max="2046" width="8.85546875" style="2" customWidth="1"/>
    <col min="2047" max="2047" width="10" style="2" customWidth="1"/>
    <col min="2048" max="2048" width="12.42578125" style="2" customWidth="1"/>
    <col min="2049" max="2049" width="12.85546875" style="2" customWidth="1"/>
    <col min="2050" max="2050" width="15" style="2" bestFit="1" customWidth="1"/>
    <col min="2051" max="2054" width="9.7109375" style="2" customWidth="1"/>
    <col min="2055" max="2297" width="11.42578125" style="2"/>
    <col min="2298" max="2298" width="15.42578125" style="2" customWidth="1"/>
    <col min="2299" max="2299" width="43.5703125" style="2" customWidth="1"/>
    <col min="2300" max="2300" width="11.7109375" style="2" customWidth="1"/>
    <col min="2301" max="2301" width="11.85546875" style="2" customWidth="1"/>
    <col min="2302" max="2302" width="8.85546875" style="2" customWidth="1"/>
    <col min="2303" max="2303" width="10" style="2" customWidth="1"/>
    <col min="2304" max="2304" width="12.42578125" style="2" customWidth="1"/>
    <col min="2305" max="2305" width="12.85546875" style="2" customWidth="1"/>
    <col min="2306" max="2306" width="15" style="2" bestFit="1" customWidth="1"/>
    <col min="2307" max="2310" width="9.7109375" style="2" customWidth="1"/>
    <col min="2311" max="2553" width="11.42578125" style="2"/>
    <col min="2554" max="2554" width="15.42578125" style="2" customWidth="1"/>
    <col min="2555" max="2555" width="43.5703125" style="2" customWidth="1"/>
    <col min="2556" max="2556" width="11.7109375" style="2" customWidth="1"/>
    <col min="2557" max="2557" width="11.85546875" style="2" customWidth="1"/>
    <col min="2558" max="2558" width="8.85546875" style="2" customWidth="1"/>
    <col min="2559" max="2559" width="10" style="2" customWidth="1"/>
    <col min="2560" max="2560" width="12.42578125" style="2" customWidth="1"/>
    <col min="2561" max="2561" width="12.85546875" style="2" customWidth="1"/>
    <col min="2562" max="2562" width="15" style="2" bestFit="1" customWidth="1"/>
    <col min="2563" max="2566" width="9.7109375" style="2" customWidth="1"/>
    <col min="2567" max="2809" width="11.42578125" style="2"/>
    <col min="2810" max="2810" width="15.42578125" style="2" customWidth="1"/>
    <col min="2811" max="2811" width="43.5703125" style="2" customWidth="1"/>
    <col min="2812" max="2812" width="11.7109375" style="2" customWidth="1"/>
    <col min="2813" max="2813" width="11.85546875" style="2" customWidth="1"/>
    <col min="2814" max="2814" width="8.85546875" style="2" customWidth="1"/>
    <col min="2815" max="2815" width="10" style="2" customWidth="1"/>
    <col min="2816" max="2816" width="12.42578125" style="2" customWidth="1"/>
    <col min="2817" max="2817" width="12.85546875" style="2" customWidth="1"/>
    <col min="2818" max="2818" width="15" style="2" bestFit="1" customWidth="1"/>
    <col min="2819" max="2822" width="9.7109375" style="2" customWidth="1"/>
    <col min="2823" max="3065" width="11.42578125" style="2"/>
    <col min="3066" max="3066" width="15.42578125" style="2" customWidth="1"/>
    <col min="3067" max="3067" width="43.5703125" style="2" customWidth="1"/>
    <col min="3068" max="3068" width="11.7109375" style="2" customWidth="1"/>
    <col min="3069" max="3069" width="11.85546875" style="2" customWidth="1"/>
    <col min="3070" max="3070" width="8.85546875" style="2" customWidth="1"/>
    <col min="3071" max="3071" width="10" style="2" customWidth="1"/>
    <col min="3072" max="3072" width="12.42578125" style="2" customWidth="1"/>
    <col min="3073" max="3073" width="12.85546875" style="2" customWidth="1"/>
    <col min="3074" max="3074" width="15" style="2" bestFit="1" customWidth="1"/>
    <col min="3075" max="3078" width="9.7109375" style="2" customWidth="1"/>
    <col min="3079" max="3321" width="11.42578125" style="2"/>
    <col min="3322" max="3322" width="15.42578125" style="2" customWidth="1"/>
    <col min="3323" max="3323" width="43.5703125" style="2" customWidth="1"/>
    <col min="3324" max="3324" width="11.7109375" style="2" customWidth="1"/>
    <col min="3325" max="3325" width="11.85546875" style="2" customWidth="1"/>
    <col min="3326" max="3326" width="8.85546875" style="2" customWidth="1"/>
    <col min="3327" max="3327" width="10" style="2" customWidth="1"/>
    <col min="3328" max="3328" width="12.42578125" style="2" customWidth="1"/>
    <col min="3329" max="3329" width="12.85546875" style="2" customWidth="1"/>
    <col min="3330" max="3330" width="15" style="2" bestFit="1" customWidth="1"/>
    <col min="3331" max="3334" width="9.7109375" style="2" customWidth="1"/>
    <col min="3335" max="3577" width="11.42578125" style="2"/>
    <col min="3578" max="3578" width="15.42578125" style="2" customWidth="1"/>
    <col min="3579" max="3579" width="43.5703125" style="2" customWidth="1"/>
    <col min="3580" max="3580" width="11.7109375" style="2" customWidth="1"/>
    <col min="3581" max="3581" width="11.85546875" style="2" customWidth="1"/>
    <col min="3582" max="3582" width="8.85546875" style="2" customWidth="1"/>
    <col min="3583" max="3583" width="10" style="2" customWidth="1"/>
    <col min="3584" max="3584" width="12.42578125" style="2" customWidth="1"/>
    <col min="3585" max="3585" width="12.85546875" style="2" customWidth="1"/>
    <col min="3586" max="3586" width="15" style="2" bestFit="1" customWidth="1"/>
    <col min="3587" max="3590" width="9.7109375" style="2" customWidth="1"/>
    <col min="3591" max="3833" width="11.42578125" style="2"/>
    <col min="3834" max="3834" width="15.42578125" style="2" customWidth="1"/>
    <col min="3835" max="3835" width="43.5703125" style="2" customWidth="1"/>
    <col min="3836" max="3836" width="11.7109375" style="2" customWidth="1"/>
    <col min="3837" max="3837" width="11.85546875" style="2" customWidth="1"/>
    <col min="3838" max="3838" width="8.85546875" style="2" customWidth="1"/>
    <col min="3839" max="3839" width="10" style="2" customWidth="1"/>
    <col min="3840" max="3840" width="12.42578125" style="2" customWidth="1"/>
    <col min="3841" max="3841" width="12.85546875" style="2" customWidth="1"/>
    <col min="3842" max="3842" width="15" style="2" bestFit="1" customWidth="1"/>
    <col min="3843" max="3846" width="9.7109375" style="2" customWidth="1"/>
    <col min="3847" max="4089" width="11.42578125" style="2"/>
    <col min="4090" max="4090" width="15.42578125" style="2" customWidth="1"/>
    <col min="4091" max="4091" width="43.5703125" style="2" customWidth="1"/>
    <col min="4092" max="4092" width="11.7109375" style="2" customWidth="1"/>
    <col min="4093" max="4093" width="11.85546875" style="2" customWidth="1"/>
    <col min="4094" max="4094" width="8.85546875" style="2" customWidth="1"/>
    <col min="4095" max="4095" width="10" style="2" customWidth="1"/>
    <col min="4096" max="4096" width="12.42578125" style="2" customWidth="1"/>
    <col min="4097" max="4097" width="12.85546875" style="2" customWidth="1"/>
    <col min="4098" max="4098" width="15" style="2" bestFit="1" customWidth="1"/>
    <col min="4099" max="4102" width="9.7109375" style="2" customWidth="1"/>
    <col min="4103" max="4345" width="11.42578125" style="2"/>
    <col min="4346" max="4346" width="15.42578125" style="2" customWidth="1"/>
    <col min="4347" max="4347" width="43.5703125" style="2" customWidth="1"/>
    <col min="4348" max="4348" width="11.7109375" style="2" customWidth="1"/>
    <col min="4349" max="4349" width="11.85546875" style="2" customWidth="1"/>
    <col min="4350" max="4350" width="8.85546875" style="2" customWidth="1"/>
    <col min="4351" max="4351" width="10" style="2" customWidth="1"/>
    <col min="4352" max="4352" width="12.42578125" style="2" customWidth="1"/>
    <col min="4353" max="4353" width="12.85546875" style="2" customWidth="1"/>
    <col min="4354" max="4354" width="15" style="2" bestFit="1" customWidth="1"/>
    <col min="4355" max="4358" width="9.7109375" style="2" customWidth="1"/>
    <col min="4359" max="4601" width="11.42578125" style="2"/>
    <col min="4602" max="4602" width="15.42578125" style="2" customWidth="1"/>
    <col min="4603" max="4603" width="43.5703125" style="2" customWidth="1"/>
    <col min="4604" max="4604" width="11.7109375" style="2" customWidth="1"/>
    <col min="4605" max="4605" width="11.85546875" style="2" customWidth="1"/>
    <col min="4606" max="4606" width="8.85546875" style="2" customWidth="1"/>
    <col min="4607" max="4607" width="10" style="2" customWidth="1"/>
    <col min="4608" max="4608" width="12.42578125" style="2" customWidth="1"/>
    <col min="4609" max="4609" width="12.85546875" style="2" customWidth="1"/>
    <col min="4610" max="4610" width="15" style="2" bestFit="1" customWidth="1"/>
    <col min="4611" max="4614" width="9.7109375" style="2" customWidth="1"/>
    <col min="4615" max="4857" width="11.42578125" style="2"/>
    <col min="4858" max="4858" width="15.42578125" style="2" customWidth="1"/>
    <col min="4859" max="4859" width="43.5703125" style="2" customWidth="1"/>
    <col min="4860" max="4860" width="11.7109375" style="2" customWidth="1"/>
    <col min="4861" max="4861" width="11.85546875" style="2" customWidth="1"/>
    <col min="4862" max="4862" width="8.85546875" style="2" customWidth="1"/>
    <col min="4863" max="4863" width="10" style="2" customWidth="1"/>
    <col min="4864" max="4864" width="12.42578125" style="2" customWidth="1"/>
    <col min="4865" max="4865" width="12.85546875" style="2" customWidth="1"/>
    <col min="4866" max="4866" width="15" style="2" bestFit="1" customWidth="1"/>
    <col min="4867" max="4870" width="9.7109375" style="2" customWidth="1"/>
    <col min="4871" max="5113" width="11.42578125" style="2"/>
    <col min="5114" max="5114" width="15.42578125" style="2" customWidth="1"/>
    <col min="5115" max="5115" width="43.5703125" style="2" customWidth="1"/>
    <col min="5116" max="5116" width="11.7109375" style="2" customWidth="1"/>
    <col min="5117" max="5117" width="11.85546875" style="2" customWidth="1"/>
    <col min="5118" max="5118" width="8.85546875" style="2" customWidth="1"/>
    <col min="5119" max="5119" width="10" style="2" customWidth="1"/>
    <col min="5120" max="5120" width="12.42578125" style="2" customWidth="1"/>
    <col min="5121" max="5121" width="12.85546875" style="2" customWidth="1"/>
    <col min="5122" max="5122" width="15" style="2" bestFit="1" customWidth="1"/>
    <col min="5123" max="5126" width="9.7109375" style="2" customWidth="1"/>
    <col min="5127" max="5369" width="11.42578125" style="2"/>
    <col min="5370" max="5370" width="15.42578125" style="2" customWidth="1"/>
    <col min="5371" max="5371" width="43.5703125" style="2" customWidth="1"/>
    <col min="5372" max="5372" width="11.7109375" style="2" customWidth="1"/>
    <col min="5373" max="5373" width="11.85546875" style="2" customWidth="1"/>
    <col min="5374" max="5374" width="8.85546875" style="2" customWidth="1"/>
    <col min="5375" max="5375" width="10" style="2" customWidth="1"/>
    <col min="5376" max="5376" width="12.42578125" style="2" customWidth="1"/>
    <col min="5377" max="5377" width="12.85546875" style="2" customWidth="1"/>
    <col min="5378" max="5378" width="15" style="2" bestFit="1" customWidth="1"/>
    <col min="5379" max="5382" width="9.7109375" style="2" customWidth="1"/>
    <col min="5383" max="5625" width="11.42578125" style="2"/>
    <col min="5626" max="5626" width="15.42578125" style="2" customWidth="1"/>
    <col min="5627" max="5627" width="43.5703125" style="2" customWidth="1"/>
    <col min="5628" max="5628" width="11.7109375" style="2" customWidth="1"/>
    <col min="5629" max="5629" width="11.85546875" style="2" customWidth="1"/>
    <col min="5630" max="5630" width="8.85546875" style="2" customWidth="1"/>
    <col min="5631" max="5631" width="10" style="2" customWidth="1"/>
    <col min="5632" max="5632" width="12.42578125" style="2" customWidth="1"/>
    <col min="5633" max="5633" width="12.85546875" style="2" customWidth="1"/>
    <col min="5634" max="5634" width="15" style="2" bestFit="1" customWidth="1"/>
    <col min="5635" max="5638" width="9.7109375" style="2" customWidth="1"/>
    <col min="5639" max="5881" width="11.42578125" style="2"/>
    <col min="5882" max="5882" width="15.42578125" style="2" customWidth="1"/>
    <col min="5883" max="5883" width="43.5703125" style="2" customWidth="1"/>
    <col min="5884" max="5884" width="11.7109375" style="2" customWidth="1"/>
    <col min="5885" max="5885" width="11.85546875" style="2" customWidth="1"/>
    <col min="5886" max="5886" width="8.85546875" style="2" customWidth="1"/>
    <col min="5887" max="5887" width="10" style="2" customWidth="1"/>
    <col min="5888" max="5888" width="12.42578125" style="2" customWidth="1"/>
    <col min="5889" max="5889" width="12.85546875" style="2" customWidth="1"/>
    <col min="5890" max="5890" width="15" style="2" bestFit="1" customWidth="1"/>
    <col min="5891" max="5894" width="9.7109375" style="2" customWidth="1"/>
    <col min="5895" max="6137" width="11.42578125" style="2"/>
    <col min="6138" max="6138" width="15.42578125" style="2" customWidth="1"/>
    <col min="6139" max="6139" width="43.5703125" style="2" customWidth="1"/>
    <col min="6140" max="6140" width="11.7109375" style="2" customWidth="1"/>
    <col min="6141" max="6141" width="11.85546875" style="2" customWidth="1"/>
    <col min="6142" max="6142" width="8.85546875" style="2" customWidth="1"/>
    <col min="6143" max="6143" width="10" style="2" customWidth="1"/>
    <col min="6144" max="6144" width="12.42578125" style="2" customWidth="1"/>
    <col min="6145" max="6145" width="12.85546875" style="2" customWidth="1"/>
    <col min="6146" max="6146" width="15" style="2" bestFit="1" customWidth="1"/>
    <col min="6147" max="6150" width="9.7109375" style="2" customWidth="1"/>
    <col min="6151" max="6393" width="11.42578125" style="2"/>
    <col min="6394" max="6394" width="15.42578125" style="2" customWidth="1"/>
    <col min="6395" max="6395" width="43.5703125" style="2" customWidth="1"/>
    <col min="6396" max="6396" width="11.7109375" style="2" customWidth="1"/>
    <col min="6397" max="6397" width="11.85546875" style="2" customWidth="1"/>
    <col min="6398" max="6398" width="8.85546875" style="2" customWidth="1"/>
    <col min="6399" max="6399" width="10" style="2" customWidth="1"/>
    <col min="6400" max="6400" width="12.42578125" style="2" customWidth="1"/>
    <col min="6401" max="6401" width="12.85546875" style="2" customWidth="1"/>
    <col min="6402" max="6402" width="15" style="2" bestFit="1" customWidth="1"/>
    <col min="6403" max="6406" width="9.7109375" style="2" customWidth="1"/>
    <col min="6407" max="6649" width="11.42578125" style="2"/>
    <col min="6650" max="6650" width="15.42578125" style="2" customWidth="1"/>
    <col min="6651" max="6651" width="43.5703125" style="2" customWidth="1"/>
    <col min="6652" max="6652" width="11.7109375" style="2" customWidth="1"/>
    <col min="6653" max="6653" width="11.85546875" style="2" customWidth="1"/>
    <col min="6654" max="6654" width="8.85546875" style="2" customWidth="1"/>
    <col min="6655" max="6655" width="10" style="2" customWidth="1"/>
    <col min="6656" max="6656" width="12.42578125" style="2" customWidth="1"/>
    <col min="6657" max="6657" width="12.85546875" style="2" customWidth="1"/>
    <col min="6658" max="6658" width="15" style="2" bestFit="1" customWidth="1"/>
    <col min="6659" max="6662" width="9.7109375" style="2" customWidth="1"/>
    <col min="6663" max="6905" width="11.42578125" style="2"/>
    <col min="6906" max="6906" width="15.42578125" style="2" customWidth="1"/>
    <col min="6907" max="6907" width="43.5703125" style="2" customWidth="1"/>
    <col min="6908" max="6908" width="11.7109375" style="2" customWidth="1"/>
    <col min="6909" max="6909" width="11.85546875" style="2" customWidth="1"/>
    <col min="6910" max="6910" width="8.85546875" style="2" customWidth="1"/>
    <col min="6911" max="6911" width="10" style="2" customWidth="1"/>
    <col min="6912" max="6912" width="12.42578125" style="2" customWidth="1"/>
    <col min="6913" max="6913" width="12.85546875" style="2" customWidth="1"/>
    <col min="6914" max="6914" width="15" style="2" bestFit="1" customWidth="1"/>
    <col min="6915" max="6918" width="9.7109375" style="2" customWidth="1"/>
    <col min="6919" max="7161" width="11.42578125" style="2"/>
    <col min="7162" max="7162" width="15.42578125" style="2" customWidth="1"/>
    <col min="7163" max="7163" width="43.5703125" style="2" customWidth="1"/>
    <col min="7164" max="7164" width="11.7109375" style="2" customWidth="1"/>
    <col min="7165" max="7165" width="11.85546875" style="2" customWidth="1"/>
    <col min="7166" max="7166" width="8.85546875" style="2" customWidth="1"/>
    <col min="7167" max="7167" width="10" style="2" customWidth="1"/>
    <col min="7168" max="7168" width="12.42578125" style="2" customWidth="1"/>
    <col min="7169" max="7169" width="12.85546875" style="2" customWidth="1"/>
    <col min="7170" max="7170" width="15" style="2" bestFit="1" customWidth="1"/>
    <col min="7171" max="7174" width="9.7109375" style="2" customWidth="1"/>
    <col min="7175" max="7417" width="11.42578125" style="2"/>
    <col min="7418" max="7418" width="15.42578125" style="2" customWidth="1"/>
    <col min="7419" max="7419" width="43.5703125" style="2" customWidth="1"/>
    <col min="7420" max="7420" width="11.7109375" style="2" customWidth="1"/>
    <col min="7421" max="7421" width="11.85546875" style="2" customWidth="1"/>
    <col min="7422" max="7422" width="8.85546875" style="2" customWidth="1"/>
    <col min="7423" max="7423" width="10" style="2" customWidth="1"/>
    <col min="7424" max="7424" width="12.42578125" style="2" customWidth="1"/>
    <col min="7425" max="7425" width="12.85546875" style="2" customWidth="1"/>
    <col min="7426" max="7426" width="15" style="2" bestFit="1" customWidth="1"/>
    <col min="7427" max="7430" width="9.7109375" style="2" customWidth="1"/>
    <col min="7431" max="7673" width="11.42578125" style="2"/>
    <col min="7674" max="7674" width="15.42578125" style="2" customWidth="1"/>
    <col min="7675" max="7675" width="43.5703125" style="2" customWidth="1"/>
    <col min="7676" max="7676" width="11.7109375" style="2" customWidth="1"/>
    <col min="7677" max="7677" width="11.85546875" style="2" customWidth="1"/>
    <col min="7678" max="7678" width="8.85546875" style="2" customWidth="1"/>
    <col min="7679" max="7679" width="10" style="2" customWidth="1"/>
    <col min="7680" max="7680" width="12.42578125" style="2" customWidth="1"/>
    <col min="7681" max="7681" width="12.85546875" style="2" customWidth="1"/>
    <col min="7682" max="7682" width="15" style="2" bestFit="1" customWidth="1"/>
    <col min="7683" max="7686" width="9.7109375" style="2" customWidth="1"/>
    <col min="7687" max="7929" width="11.42578125" style="2"/>
    <col min="7930" max="7930" width="15.42578125" style="2" customWidth="1"/>
    <col min="7931" max="7931" width="43.5703125" style="2" customWidth="1"/>
    <col min="7932" max="7932" width="11.7109375" style="2" customWidth="1"/>
    <col min="7933" max="7933" width="11.85546875" style="2" customWidth="1"/>
    <col min="7934" max="7934" width="8.85546875" style="2" customWidth="1"/>
    <col min="7935" max="7935" width="10" style="2" customWidth="1"/>
    <col min="7936" max="7936" width="12.42578125" style="2" customWidth="1"/>
    <col min="7937" max="7937" width="12.85546875" style="2" customWidth="1"/>
    <col min="7938" max="7938" width="15" style="2" bestFit="1" customWidth="1"/>
    <col min="7939" max="7942" width="9.7109375" style="2" customWidth="1"/>
    <col min="7943" max="8185" width="11.42578125" style="2"/>
    <col min="8186" max="8186" width="15.42578125" style="2" customWidth="1"/>
    <col min="8187" max="8187" width="43.5703125" style="2" customWidth="1"/>
    <col min="8188" max="8188" width="11.7109375" style="2" customWidth="1"/>
    <col min="8189" max="8189" width="11.85546875" style="2" customWidth="1"/>
    <col min="8190" max="8190" width="8.85546875" style="2" customWidth="1"/>
    <col min="8191" max="8191" width="10" style="2" customWidth="1"/>
    <col min="8192" max="8192" width="12.42578125" style="2" customWidth="1"/>
    <col min="8193" max="8193" width="12.85546875" style="2" customWidth="1"/>
    <col min="8194" max="8194" width="15" style="2" bestFit="1" customWidth="1"/>
    <col min="8195" max="8198" width="9.7109375" style="2" customWidth="1"/>
    <col min="8199" max="8441" width="11.42578125" style="2"/>
    <col min="8442" max="8442" width="15.42578125" style="2" customWidth="1"/>
    <col min="8443" max="8443" width="43.5703125" style="2" customWidth="1"/>
    <col min="8444" max="8444" width="11.7109375" style="2" customWidth="1"/>
    <col min="8445" max="8445" width="11.85546875" style="2" customWidth="1"/>
    <col min="8446" max="8446" width="8.85546875" style="2" customWidth="1"/>
    <col min="8447" max="8447" width="10" style="2" customWidth="1"/>
    <col min="8448" max="8448" width="12.42578125" style="2" customWidth="1"/>
    <col min="8449" max="8449" width="12.85546875" style="2" customWidth="1"/>
    <col min="8450" max="8450" width="15" style="2" bestFit="1" customWidth="1"/>
    <col min="8451" max="8454" width="9.7109375" style="2" customWidth="1"/>
    <col min="8455" max="8697" width="11.42578125" style="2"/>
    <col min="8698" max="8698" width="15.42578125" style="2" customWidth="1"/>
    <col min="8699" max="8699" width="43.5703125" style="2" customWidth="1"/>
    <col min="8700" max="8700" width="11.7109375" style="2" customWidth="1"/>
    <col min="8701" max="8701" width="11.85546875" style="2" customWidth="1"/>
    <col min="8702" max="8702" width="8.85546875" style="2" customWidth="1"/>
    <col min="8703" max="8703" width="10" style="2" customWidth="1"/>
    <col min="8704" max="8704" width="12.42578125" style="2" customWidth="1"/>
    <col min="8705" max="8705" width="12.85546875" style="2" customWidth="1"/>
    <col min="8706" max="8706" width="15" style="2" bestFit="1" customWidth="1"/>
    <col min="8707" max="8710" width="9.7109375" style="2" customWidth="1"/>
    <col min="8711" max="8953" width="11.42578125" style="2"/>
    <col min="8954" max="8954" width="15.42578125" style="2" customWidth="1"/>
    <col min="8955" max="8955" width="43.5703125" style="2" customWidth="1"/>
    <col min="8956" max="8956" width="11.7109375" style="2" customWidth="1"/>
    <col min="8957" max="8957" width="11.85546875" style="2" customWidth="1"/>
    <col min="8958" max="8958" width="8.85546875" style="2" customWidth="1"/>
    <col min="8959" max="8959" width="10" style="2" customWidth="1"/>
    <col min="8960" max="8960" width="12.42578125" style="2" customWidth="1"/>
    <col min="8961" max="8961" width="12.85546875" style="2" customWidth="1"/>
    <col min="8962" max="8962" width="15" style="2" bestFit="1" customWidth="1"/>
    <col min="8963" max="8966" width="9.7109375" style="2" customWidth="1"/>
    <col min="8967" max="9209" width="11.42578125" style="2"/>
    <col min="9210" max="9210" width="15.42578125" style="2" customWidth="1"/>
    <col min="9211" max="9211" width="43.5703125" style="2" customWidth="1"/>
    <col min="9212" max="9212" width="11.7109375" style="2" customWidth="1"/>
    <col min="9213" max="9213" width="11.85546875" style="2" customWidth="1"/>
    <col min="9214" max="9214" width="8.85546875" style="2" customWidth="1"/>
    <col min="9215" max="9215" width="10" style="2" customWidth="1"/>
    <col min="9216" max="9216" width="12.42578125" style="2" customWidth="1"/>
    <col min="9217" max="9217" width="12.85546875" style="2" customWidth="1"/>
    <col min="9218" max="9218" width="15" style="2" bestFit="1" customWidth="1"/>
    <col min="9219" max="9222" width="9.7109375" style="2" customWidth="1"/>
    <col min="9223" max="9465" width="11.42578125" style="2"/>
    <col min="9466" max="9466" width="15.42578125" style="2" customWidth="1"/>
    <col min="9467" max="9467" width="43.5703125" style="2" customWidth="1"/>
    <col min="9468" max="9468" width="11.7109375" style="2" customWidth="1"/>
    <col min="9469" max="9469" width="11.85546875" style="2" customWidth="1"/>
    <col min="9470" max="9470" width="8.85546875" style="2" customWidth="1"/>
    <col min="9471" max="9471" width="10" style="2" customWidth="1"/>
    <col min="9472" max="9472" width="12.42578125" style="2" customWidth="1"/>
    <col min="9473" max="9473" width="12.85546875" style="2" customWidth="1"/>
    <col min="9474" max="9474" width="15" style="2" bestFit="1" customWidth="1"/>
    <col min="9475" max="9478" width="9.7109375" style="2" customWidth="1"/>
    <col min="9479" max="9721" width="11.42578125" style="2"/>
    <col min="9722" max="9722" width="15.42578125" style="2" customWidth="1"/>
    <col min="9723" max="9723" width="43.5703125" style="2" customWidth="1"/>
    <col min="9724" max="9724" width="11.7109375" style="2" customWidth="1"/>
    <col min="9725" max="9725" width="11.85546875" style="2" customWidth="1"/>
    <col min="9726" max="9726" width="8.85546875" style="2" customWidth="1"/>
    <col min="9727" max="9727" width="10" style="2" customWidth="1"/>
    <col min="9728" max="9728" width="12.42578125" style="2" customWidth="1"/>
    <col min="9729" max="9729" width="12.85546875" style="2" customWidth="1"/>
    <col min="9730" max="9730" width="15" style="2" bestFit="1" customWidth="1"/>
    <col min="9731" max="9734" width="9.7109375" style="2" customWidth="1"/>
    <col min="9735" max="9977" width="11.42578125" style="2"/>
    <col min="9978" max="9978" width="15.42578125" style="2" customWidth="1"/>
    <col min="9979" max="9979" width="43.5703125" style="2" customWidth="1"/>
    <col min="9980" max="9980" width="11.7109375" style="2" customWidth="1"/>
    <col min="9981" max="9981" width="11.85546875" style="2" customWidth="1"/>
    <col min="9982" max="9982" width="8.85546875" style="2" customWidth="1"/>
    <col min="9983" max="9983" width="10" style="2" customWidth="1"/>
    <col min="9984" max="9984" width="12.42578125" style="2" customWidth="1"/>
    <col min="9985" max="9985" width="12.85546875" style="2" customWidth="1"/>
    <col min="9986" max="9986" width="15" style="2" bestFit="1" customWidth="1"/>
    <col min="9987" max="9990" width="9.7109375" style="2" customWidth="1"/>
    <col min="9991" max="10233" width="11.42578125" style="2"/>
    <col min="10234" max="10234" width="15.42578125" style="2" customWidth="1"/>
    <col min="10235" max="10235" width="43.5703125" style="2" customWidth="1"/>
    <col min="10236" max="10236" width="11.7109375" style="2" customWidth="1"/>
    <col min="10237" max="10237" width="11.85546875" style="2" customWidth="1"/>
    <col min="10238" max="10238" width="8.85546875" style="2" customWidth="1"/>
    <col min="10239" max="10239" width="10" style="2" customWidth="1"/>
    <col min="10240" max="10240" width="12.42578125" style="2" customWidth="1"/>
    <col min="10241" max="10241" width="12.85546875" style="2" customWidth="1"/>
    <col min="10242" max="10242" width="15" style="2" bestFit="1" customWidth="1"/>
    <col min="10243" max="10246" width="9.7109375" style="2" customWidth="1"/>
    <col min="10247" max="10489" width="11.42578125" style="2"/>
    <col min="10490" max="10490" width="15.42578125" style="2" customWidth="1"/>
    <col min="10491" max="10491" width="43.5703125" style="2" customWidth="1"/>
    <col min="10492" max="10492" width="11.7109375" style="2" customWidth="1"/>
    <col min="10493" max="10493" width="11.85546875" style="2" customWidth="1"/>
    <col min="10494" max="10494" width="8.85546875" style="2" customWidth="1"/>
    <col min="10495" max="10495" width="10" style="2" customWidth="1"/>
    <col min="10496" max="10496" width="12.42578125" style="2" customWidth="1"/>
    <col min="10497" max="10497" width="12.85546875" style="2" customWidth="1"/>
    <col min="10498" max="10498" width="15" style="2" bestFit="1" customWidth="1"/>
    <col min="10499" max="10502" width="9.7109375" style="2" customWidth="1"/>
    <col min="10503" max="10745" width="11.42578125" style="2"/>
    <col min="10746" max="10746" width="15.42578125" style="2" customWidth="1"/>
    <col min="10747" max="10747" width="43.5703125" style="2" customWidth="1"/>
    <col min="10748" max="10748" width="11.7109375" style="2" customWidth="1"/>
    <col min="10749" max="10749" width="11.85546875" style="2" customWidth="1"/>
    <col min="10750" max="10750" width="8.85546875" style="2" customWidth="1"/>
    <col min="10751" max="10751" width="10" style="2" customWidth="1"/>
    <col min="10752" max="10752" width="12.42578125" style="2" customWidth="1"/>
    <col min="10753" max="10753" width="12.85546875" style="2" customWidth="1"/>
    <col min="10754" max="10754" width="15" style="2" bestFit="1" customWidth="1"/>
    <col min="10755" max="10758" width="9.7109375" style="2" customWidth="1"/>
    <col min="10759" max="11001" width="11.42578125" style="2"/>
    <col min="11002" max="11002" width="15.42578125" style="2" customWidth="1"/>
    <col min="11003" max="11003" width="43.5703125" style="2" customWidth="1"/>
    <col min="11004" max="11004" width="11.7109375" style="2" customWidth="1"/>
    <col min="11005" max="11005" width="11.85546875" style="2" customWidth="1"/>
    <col min="11006" max="11006" width="8.85546875" style="2" customWidth="1"/>
    <col min="11007" max="11007" width="10" style="2" customWidth="1"/>
    <col min="11008" max="11008" width="12.42578125" style="2" customWidth="1"/>
    <col min="11009" max="11009" width="12.85546875" style="2" customWidth="1"/>
    <col min="11010" max="11010" width="15" style="2" bestFit="1" customWidth="1"/>
    <col min="11011" max="11014" width="9.7109375" style="2" customWidth="1"/>
    <col min="11015" max="11257" width="11.42578125" style="2"/>
    <col min="11258" max="11258" width="15.42578125" style="2" customWidth="1"/>
    <col min="11259" max="11259" width="43.5703125" style="2" customWidth="1"/>
    <col min="11260" max="11260" width="11.7109375" style="2" customWidth="1"/>
    <col min="11261" max="11261" width="11.85546875" style="2" customWidth="1"/>
    <col min="11262" max="11262" width="8.85546875" style="2" customWidth="1"/>
    <col min="11263" max="11263" width="10" style="2" customWidth="1"/>
    <col min="11264" max="11264" width="12.42578125" style="2" customWidth="1"/>
    <col min="11265" max="11265" width="12.85546875" style="2" customWidth="1"/>
    <col min="11266" max="11266" width="15" style="2" bestFit="1" customWidth="1"/>
    <col min="11267" max="11270" width="9.7109375" style="2" customWidth="1"/>
    <col min="11271" max="11513" width="11.42578125" style="2"/>
    <col min="11514" max="11514" width="15.42578125" style="2" customWidth="1"/>
    <col min="11515" max="11515" width="43.5703125" style="2" customWidth="1"/>
    <col min="11516" max="11516" width="11.7109375" style="2" customWidth="1"/>
    <col min="11517" max="11517" width="11.85546875" style="2" customWidth="1"/>
    <col min="11518" max="11518" width="8.85546875" style="2" customWidth="1"/>
    <col min="11519" max="11519" width="10" style="2" customWidth="1"/>
    <col min="11520" max="11520" width="12.42578125" style="2" customWidth="1"/>
    <col min="11521" max="11521" width="12.85546875" style="2" customWidth="1"/>
    <col min="11522" max="11522" width="15" style="2" bestFit="1" customWidth="1"/>
    <col min="11523" max="11526" width="9.7109375" style="2" customWidth="1"/>
    <col min="11527" max="11769" width="11.42578125" style="2"/>
    <col min="11770" max="11770" width="15.42578125" style="2" customWidth="1"/>
    <col min="11771" max="11771" width="43.5703125" style="2" customWidth="1"/>
    <col min="11772" max="11772" width="11.7109375" style="2" customWidth="1"/>
    <col min="11773" max="11773" width="11.85546875" style="2" customWidth="1"/>
    <col min="11774" max="11774" width="8.85546875" style="2" customWidth="1"/>
    <col min="11775" max="11775" width="10" style="2" customWidth="1"/>
    <col min="11776" max="11776" width="12.42578125" style="2" customWidth="1"/>
    <col min="11777" max="11777" width="12.85546875" style="2" customWidth="1"/>
    <col min="11778" max="11778" width="15" style="2" bestFit="1" customWidth="1"/>
    <col min="11779" max="11782" width="9.7109375" style="2" customWidth="1"/>
    <col min="11783" max="12025" width="11.42578125" style="2"/>
    <col min="12026" max="12026" width="15.42578125" style="2" customWidth="1"/>
    <col min="12027" max="12027" width="43.5703125" style="2" customWidth="1"/>
    <col min="12028" max="12028" width="11.7109375" style="2" customWidth="1"/>
    <col min="12029" max="12029" width="11.85546875" style="2" customWidth="1"/>
    <col min="12030" max="12030" width="8.85546875" style="2" customWidth="1"/>
    <col min="12031" max="12031" width="10" style="2" customWidth="1"/>
    <col min="12032" max="12032" width="12.42578125" style="2" customWidth="1"/>
    <col min="12033" max="12033" width="12.85546875" style="2" customWidth="1"/>
    <col min="12034" max="12034" width="15" style="2" bestFit="1" customWidth="1"/>
    <col min="12035" max="12038" width="9.7109375" style="2" customWidth="1"/>
    <col min="12039" max="12281" width="11.42578125" style="2"/>
    <col min="12282" max="12282" width="15.42578125" style="2" customWidth="1"/>
    <col min="12283" max="12283" width="43.5703125" style="2" customWidth="1"/>
    <col min="12284" max="12284" width="11.7109375" style="2" customWidth="1"/>
    <col min="12285" max="12285" width="11.85546875" style="2" customWidth="1"/>
    <col min="12286" max="12286" width="8.85546875" style="2" customWidth="1"/>
    <col min="12287" max="12287" width="10" style="2" customWidth="1"/>
    <col min="12288" max="12288" width="12.42578125" style="2" customWidth="1"/>
    <col min="12289" max="12289" width="12.85546875" style="2" customWidth="1"/>
    <col min="12290" max="12290" width="15" style="2" bestFit="1" customWidth="1"/>
    <col min="12291" max="12294" width="9.7109375" style="2" customWidth="1"/>
    <col min="12295" max="12537" width="11.42578125" style="2"/>
    <col min="12538" max="12538" width="15.42578125" style="2" customWidth="1"/>
    <col min="12539" max="12539" width="43.5703125" style="2" customWidth="1"/>
    <col min="12540" max="12540" width="11.7109375" style="2" customWidth="1"/>
    <col min="12541" max="12541" width="11.85546875" style="2" customWidth="1"/>
    <col min="12542" max="12542" width="8.85546875" style="2" customWidth="1"/>
    <col min="12543" max="12543" width="10" style="2" customWidth="1"/>
    <col min="12544" max="12544" width="12.42578125" style="2" customWidth="1"/>
    <col min="12545" max="12545" width="12.85546875" style="2" customWidth="1"/>
    <col min="12546" max="12546" width="15" style="2" bestFit="1" customWidth="1"/>
    <col min="12547" max="12550" width="9.7109375" style="2" customWidth="1"/>
    <col min="12551" max="12793" width="11.42578125" style="2"/>
    <col min="12794" max="12794" width="15.42578125" style="2" customWidth="1"/>
    <col min="12795" max="12795" width="43.5703125" style="2" customWidth="1"/>
    <col min="12796" max="12796" width="11.7109375" style="2" customWidth="1"/>
    <col min="12797" max="12797" width="11.85546875" style="2" customWidth="1"/>
    <col min="12798" max="12798" width="8.85546875" style="2" customWidth="1"/>
    <col min="12799" max="12799" width="10" style="2" customWidth="1"/>
    <col min="12800" max="12800" width="12.42578125" style="2" customWidth="1"/>
    <col min="12801" max="12801" width="12.85546875" style="2" customWidth="1"/>
    <col min="12802" max="12802" width="15" style="2" bestFit="1" customWidth="1"/>
    <col min="12803" max="12806" width="9.7109375" style="2" customWidth="1"/>
    <col min="12807" max="13049" width="11.42578125" style="2"/>
    <col min="13050" max="13050" width="15.42578125" style="2" customWidth="1"/>
    <col min="13051" max="13051" width="43.5703125" style="2" customWidth="1"/>
    <col min="13052" max="13052" width="11.7109375" style="2" customWidth="1"/>
    <col min="13053" max="13053" width="11.85546875" style="2" customWidth="1"/>
    <col min="13054" max="13054" width="8.85546875" style="2" customWidth="1"/>
    <col min="13055" max="13055" width="10" style="2" customWidth="1"/>
    <col min="13056" max="13056" width="12.42578125" style="2" customWidth="1"/>
    <col min="13057" max="13057" width="12.85546875" style="2" customWidth="1"/>
    <col min="13058" max="13058" width="15" style="2" bestFit="1" customWidth="1"/>
    <col min="13059" max="13062" width="9.7109375" style="2" customWidth="1"/>
    <col min="13063" max="13305" width="11.42578125" style="2"/>
    <col min="13306" max="13306" width="15.42578125" style="2" customWidth="1"/>
    <col min="13307" max="13307" width="43.5703125" style="2" customWidth="1"/>
    <col min="13308" max="13308" width="11.7109375" style="2" customWidth="1"/>
    <col min="13309" max="13309" width="11.85546875" style="2" customWidth="1"/>
    <col min="13310" max="13310" width="8.85546875" style="2" customWidth="1"/>
    <col min="13311" max="13311" width="10" style="2" customWidth="1"/>
    <col min="13312" max="13312" width="12.42578125" style="2" customWidth="1"/>
    <col min="13313" max="13313" width="12.85546875" style="2" customWidth="1"/>
    <col min="13314" max="13314" width="15" style="2" bestFit="1" customWidth="1"/>
    <col min="13315" max="13318" width="9.7109375" style="2" customWidth="1"/>
    <col min="13319" max="13561" width="11.42578125" style="2"/>
    <col min="13562" max="13562" width="15.42578125" style="2" customWidth="1"/>
    <col min="13563" max="13563" width="43.5703125" style="2" customWidth="1"/>
    <col min="13564" max="13564" width="11.7109375" style="2" customWidth="1"/>
    <col min="13565" max="13565" width="11.85546875" style="2" customWidth="1"/>
    <col min="13566" max="13566" width="8.85546875" style="2" customWidth="1"/>
    <col min="13567" max="13567" width="10" style="2" customWidth="1"/>
    <col min="13568" max="13568" width="12.42578125" style="2" customWidth="1"/>
    <col min="13569" max="13569" width="12.85546875" style="2" customWidth="1"/>
    <col min="13570" max="13570" width="15" style="2" bestFit="1" customWidth="1"/>
    <col min="13571" max="13574" width="9.7109375" style="2" customWidth="1"/>
    <col min="13575" max="13817" width="11.42578125" style="2"/>
    <col min="13818" max="13818" width="15.42578125" style="2" customWidth="1"/>
    <col min="13819" max="13819" width="43.5703125" style="2" customWidth="1"/>
    <col min="13820" max="13820" width="11.7109375" style="2" customWidth="1"/>
    <col min="13821" max="13821" width="11.85546875" style="2" customWidth="1"/>
    <col min="13822" max="13822" width="8.85546875" style="2" customWidth="1"/>
    <col min="13823" max="13823" width="10" style="2" customWidth="1"/>
    <col min="13824" max="13824" width="12.42578125" style="2" customWidth="1"/>
    <col min="13825" max="13825" width="12.85546875" style="2" customWidth="1"/>
    <col min="13826" max="13826" width="15" style="2" bestFit="1" customWidth="1"/>
    <col min="13827" max="13830" width="9.7109375" style="2" customWidth="1"/>
    <col min="13831" max="14073" width="11.42578125" style="2"/>
    <col min="14074" max="14074" width="15.42578125" style="2" customWidth="1"/>
    <col min="14075" max="14075" width="43.5703125" style="2" customWidth="1"/>
    <col min="14076" max="14076" width="11.7109375" style="2" customWidth="1"/>
    <col min="14077" max="14077" width="11.85546875" style="2" customWidth="1"/>
    <col min="14078" max="14078" width="8.85546875" style="2" customWidth="1"/>
    <col min="14079" max="14079" width="10" style="2" customWidth="1"/>
    <col min="14080" max="14080" width="12.42578125" style="2" customWidth="1"/>
    <col min="14081" max="14081" width="12.85546875" style="2" customWidth="1"/>
    <col min="14082" max="14082" width="15" style="2" bestFit="1" customWidth="1"/>
    <col min="14083" max="14086" width="9.7109375" style="2" customWidth="1"/>
    <col min="14087" max="14329" width="11.42578125" style="2"/>
    <col min="14330" max="14330" width="15.42578125" style="2" customWidth="1"/>
    <col min="14331" max="14331" width="43.5703125" style="2" customWidth="1"/>
    <col min="14332" max="14332" width="11.7109375" style="2" customWidth="1"/>
    <col min="14333" max="14333" width="11.85546875" style="2" customWidth="1"/>
    <col min="14334" max="14334" width="8.85546875" style="2" customWidth="1"/>
    <col min="14335" max="14335" width="10" style="2" customWidth="1"/>
    <col min="14336" max="14336" width="12.42578125" style="2" customWidth="1"/>
    <col min="14337" max="14337" width="12.85546875" style="2" customWidth="1"/>
    <col min="14338" max="14338" width="15" style="2" bestFit="1" customWidth="1"/>
    <col min="14339" max="14342" width="9.7109375" style="2" customWidth="1"/>
    <col min="14343" max="14585" width="11.42578125" style="2"/>
    <col min="14586" max="14586" width="15.42578125" style="2" customWidth="1"/>
    <col min="14587" max="14587" width="43.5703125" style="2" customWidth="1"/>
    <col min="14588" max="14588" width="11.7109375" style="2" customWidth="1"/>
    <col min="14589" max="14589" width="11.85546875" style="2" customWidth="1"/>
    <col min="14590" max="14590" width="8.85546875" style="2" customWidth="1"/>
    <col min="14591" max="14591" width="10" style="2" customWidth="1"/>
    <col min="14592" max="14592" width="12.42578125" style="2" customWidth="1"/>
    <col min="14593" max="14593" width="12.85546875" style="2" customWidth="1"/>
    <col min="14594" max="14594" width="15" style="2" bestFit="1" customWidth="1"/>
    <col min="14595" max="14598" width="9.7109375" style="2" customWidth="1"/>
    <col min="14599" max="14841" width="11.42578125" style="2"/>
    <col min="14842" max="14842" width="15.42578125" style="2" customWidth="1"/>
    <col min="14843" max="14843" width="43.5703125" style="2" customWidth="1"/>
    <col min="14844" max="14844" width="11.7109375" style="2" customWidth="1"/>
    <col min="14845" max="14845" width="11.85546875" style="2" customWidth="1"/>
    <col min="14846" max="14846" width="8.85546875" style="2" customWidth="1"/>
    <col min="14847" max="14847" width="10" style="2" customWidth="1"/>
    <col min="14848" max="14848" width="12.42578125" style="2" customWidth="1"/>
    <col min="14849" max="14849" width="12.85546875" style="2" customWidth="1"/>
    <col min="14850" max="14850" width="15" style="2" bestFit="1" customWidth="1"/>
    <col min="14851" max="14854" width="9.7109375" style="2" customWidth="1"/>
    <col min="14855" max="15097" width="11.42578125" style="2"/>
    <col min="15098" max="15098" width="15.42578125" style="2" customWidth="1"/>
    <col min="15099" max="15099" width="43.5703125" style="2" customWidth="1"/>
    <col min="15100" max="15100" width="11.7109375" style="2" customWidth="1"/>
    <col min="15101" max="15101" width="11.85546875" style="2" customWidth="1"/>
    <col min="15102" max="15102" width="8.85546875" style="2" customWidth="1"/>
    <col min="15103" max="15103" width="10" style="2" customWidth="1"/>
    <col min="15104" max="15104" width="12.42578125" style="2" customWidth="1"/>
    <col min="15105" max="15105" width="12.85546875" style="2" customWidth="1"/>
    <col min="15106" max="15106" width="15" style="2" bestFit="1" customWidth="1"/>
    <col min="15107" max="15110" width="9.7109375" style="2" customWidth="1"/>
    <col min="15111" max="15353" width="11.42578125" style="2"/>
    <col min="15354" max="15354" width="15.42578125" style="2" customWidth="1"/>
    <col min="15355" max="15355" width="43.5703125" style="2" customWidth="1"/>
    <col min="15356" max="15356" width="11.7109375" style="2" customWidth="1"/>
    <col min="15357" max="15357" width="11.85546875" style="2" customWidth="1"/>
    <col min="15358" max="15358" width="8.85546875" style="2" customWidth="1"/>
    <col min="15359" max="15359" width="10" style="2" customWidth="1"/>
    <col min="15360" max="15360" width="12.42578125" style="2" customWidth="1"/>
    <col min="15361" max="15361" width="12.85546875" style="2" customWidth="1"/>
    <col min="15362" max="15362" width="15" style="2" bestFit="1" customWidth="1"/>
    <col min="15363" max="15366" width="9.7109375" style="2" customWidth="1"/>
    <col min="15367" max="15609" width="11.42578125" style="2"/>
    <col min="15610" max="15610" width="15.42578125" style="2" customWidth="1"/>
    <col min="15611" max="15611" width="43.5703125" style="2" customWidth="1"/>
    <col min="15612" max="15612" width="11.7109375" style="2" customWidth="1"/>
    <col min="15613" max="15613" width="11.85546875" style="2" customWidth="1"/>
    <col min="15614" max="15614" width="8.85546875" style="2" customWidth="1"/>
    <col min="15615" max="15615" width="10" style="2" customWidth="1"/>
    <col min="15616" max="15616" width="12.42578125" style="2" customWidth="1"/>
    <col min="15617" max="15617" width="12.85546875" style="2" customWidth="1"/>
    <col min="15618" max="15618" width="15" style="2" bestFit="1" customWidth="1"/>
    <col min="15619" max="15622" width="9.7109375" style="2" customWidth="1"/>
    <col min="15623" max="15865" width="11.42578125" style="2"/>
    <col min="15866" max="15866" width="15.42578125" style="2" customWidth="1"/>
    <col min="15867" max="15867" width="43.5703125" style="2" customWidth="1"/>
    <col min="15868" max="15868" width="11.7109375" style="2" customWidth="1"/>
    <col min="15869" max="15869" width="11.85546875" style="2" customWidth="1"/>
    <col min="15870" max="15870" width="8.85546875" style="2" customWidth="1"/>
    <col min="15871" max="15871" width="10" style="2" customWidth="1"/>
    <col min="15872" max="15872" width="12.42578125" style="2" customWidth="1"/>
    <col min="15873" max="15873" width="12.85546875" style="2" customWidth="1"/>
    <col min="15874" max="15874" width="15" style="2" bestFit="1" customWidth="1"/>
    <col min="15875" max="15878" width="9.7109375" style="2" customWidth="1"/>
    <col min="15879" max="16121" width="11.42578125" style="2"/>
    <col min="16122" max="16122" width="15.42578125" style="2" customWidth="1"/>
    <col min="16123" max="16123" width="43.5703125" style="2" customWidth="1"/>
    <col min="16124" max="16124" width="11.7109375" style="2" customWidth="1"/>
    <col min="16125" max="16125" width="11.85546875" style="2" customWidth="1"/>
    <col min="16126" max="16126" width="8.85546875" style="2" customWidth="1"/>
    <col min="16127" max="16127" width="10" style="2" customWidth="1"/>
    <col min="16128" max="16128" width="12.42578125" style="2" customWidth="1"/>
    <col min="16129" max="16129" width="12.85546875" style="2" customWidth="1"/>
    <col min="16130" max="16130" width="15" style="2" bestFit="1" customWidth="1"/>
    <col min="16131" max="16134" width="9.7109375" style="2" customWidth="1"/>
    <col min="16135" max="16384" width="11.42578125" style="2"/>
  </cols>
  <sheetData>
    <row r="4" spans="1:7" x14ac:dyDescent="0.2">
      <c r="A4" s="1"/>
    </row>
    <row r="5" spans="1:7" ht="12" x14ac:dyDescent="0.2">
      <c r="A5" s="165" t="s">
        <v>541</v>
      </c>
    </row>
    <row r="6" spans="1:7" ht="12" x14ac:dyDescent="0.2">
      <c r="A6" s="165" t="s">
        <v>542</v>
      </c>
      <c r="B6" s="16"/>
      <c r="C6" s="16"/>
      <c r="D6" s="16"/>
      <c r="E6" s="16"/>
      <c r="F6" s="16"/>
    </row>
    <row r="7" spans="1:7" ht="12" x14ac:dyDescent="0.2">
      <c r="A7" s="165" t="str">
        <f>'C2 Ingreso cte'!A7</f>
        <v>Acumulado a Mayo de 2026</v>
      </c>
    </row>
    <row r="8" spans="1:7" x14ac:dyDescent="0.2">
      <c r="A8" s="2" t="s">
        <v>0</v>
      </c>
      <c r="B8" s="10"/>
      <c r="C8" s="10"/>
      <c r="D8" s="10"/>
      <c r="E8" s="10"/>
      <c r="F8" s="10"/>
    </row>
    <row r="9" spans="1:7" x14ac:dyDescent="0.2">
      <c r="A9" s="186"/>
      <c r="B9" s="10"/>
      <c r="C9" s="10"/>
      <c r="D9" s="10"/>
      <c r="E9" s="10"/>
      <c r="F9" s="10"/>
    </row>
    <row r="10" spans="1:7" ht="12" customHeight="1" x14ac:dyDescent="0.2">
      <c r="A10" s="228" t="s">
        <v>1</v>
      </c>
      <c r="B10" s="216" t="s">
        <v>2</v>
      </c>
      <c r="C10" s="217"/>
      <c r="D10" s="217"/>
      <c r="E10" s="227" t="s">
        <v>494</v>
      </c>
      <c r="F10" s="219" t="str">
        <f>+'C1 Total ingresos'!F10</f>
        <v>Aforo menos Recaudo</v>
      </c>
      <c r="G10" s="219" t="s">
        <v>5</v>
      </c>
    </row>
    <row r="11" spans="1:7" x14ac:dyDescent="0.2">
      <c r="A11" s="228"/>
      <c r="B11" s="4" t="s">
        <v>6</v>
      </c>
      <c r="C11" s="4" t="s">
        <v>7</v>
      </c>
      <c r="D11" s="4" t="s">
        <v>8</v>
      </c>
      <c r="E11" s="227"/>
      <c r="F11" s="219"/>
      <c r="G11" s="219"/>
    </row>
    <row r="12" spans="1:7" ht="12" thickBot="1" x14ac:dyDescent="0.25">
      <c r="A12" s="229"/>
      <c r="B12" s="187" t="s">
        <v>9</v>
      </c>
      <c r="C12" s="187" t="s">
        <v>10</v>
      </c>
      <c r="D12" s="188" t="s">
        <v>11</v>
      </c>
      <c r="E12" s="187" t="s">
        <v>12</v>
      </c>
      <c r="F12" s="188" t="s">
        <v>13</v>
      </c>
      <c r="G12" s="189" t="s">
        <v>14</v>
      </c>
    </row>
    <row r="13" spans="1:7" x14ac:dyDescent="0.2">
      <c r="A13" s="190" t="s">
        <v>53</v>
      </c>
      <c r="B13" s="112">
        <v>85250</v>
      </c>
      <c r="C13" s="112">
        <v>0</v>
      </c>
      <c r="D13" s="112">
        <v>85250</v>
      </c>
      <c r="E13" s="112">
        <v>46747.688427954898</v>
      </c>
      <c r="F13" s="116">
        <v>38502.311572045102</v>
      </c>
      <c r="G13" s="117">
        <v>54.835998155958819</v>
      </c>
    </row>
    <row r="14" spans="1:7" x14ac:dyDescent="0.2">
      <c r="A14" s="190" t="s">
        <v>55</v>
      </c>
      <c r="B14" s="112">
        <v>57726.334000000003</v>
      </c>
      <c r="C14" s="112">
        <v>0</v>
      </c>
      <c r="D14" s="112">
        <v>57726.334000000003</v>
      </c>
      <c r="E14" s="112">
        <v>19749.2088894974</v>
      </c>
      <c r="F14" s="116">
        <v>37977.125110502602</v>
      </c>
      <c r="G14" s="117">
        <v>34.211784329656894</v>
      </c>
    </row>
    <row r="15" spans="1:7" x14ac:dyDescent="0.2">
      <c r="A15" s="190" t="s">
        <v>56</v>
      </c>
      <c r="B15" s="112">
        <v>17556.401999999998</v>
      </c>
      <c r="C15" s="112">
        <v>0</v>
      </c>
      <c r="D15" s="112">
        <v>17556.401999999998</v>
      </c>
      <c r="E15" s="112">
        <v>18744.508596977499</v>
      </c>
      <c r="F15" s="116">
        <v>-1188.1065969775009</v>
      </c>
      <c r="G15" s="117">
        <v>106.76736951556191</v>
      </c>
    </row>
    <row r="16" spans="1:7" x14ac:dyDescent="0.2">
      <c r="A16" s="190" t="s">
        <v>54</v>
      </c>
      <c r="B16" s="112">
        <v>8254.3197165860001</v>
      </c>
      <c r="C16" s="112">
        <v>0.48820569999999996</v>
      </c>
      <c r="D16" s="112">
        <v>8254.8079222859997</v>
      </c>
      <c r="E16" s="112">
        <v>100.1533</v>
      </c>
      <c r="F16" s="116">
        <v>8154.6546222859997</v>
      </c>
      <c r="G16" s="117">
        <v>1.2132723249636146</v>
      </c>
    </row>
    <row r="17" spans="1:7" ht="11.25" hidden="1" customHeight="1" x14ac:dyDescent="0.2">
      <c r="A17" s="190" t="s">
        <v>57</v>
      </c>
      <c r="B17" s="112">
        <v>0</v>
      </c>
      <c r="C17" s="112">
        <v>0</v>
      </c>
      <c r="D17" s="112">
        <v>0</v>
      </c>
      <c r="E17" s="112">
        <v>0</v>
      </c>
      <c r="F17" s="116">
        <v>0</v>
      </c>
      <c r="G17" s="117">
        <v>0</v>
      </c>
    </row>
    <row r="18" spans="1:7" x14ac:dyDescent="0.2">
      <c r="A18" s="190" t="s">
        <v>58</v>
      </c>
      <c r="B18" s="112">
        <v>2881.584337319</v>
      </c>
      <c r="C18" s="112">
        <v>0</v>
      </c>
      <c r="D18" s="112">
        <v>2881.584337319</v>
      </c>
      <c r="E18" s="112">
        <v>1907.606536237</v>
      </c>
      <c r="F18" s="116">
        <v>973.97780108200004</v>
      </c>
      <c r="G18" s="117">
        <v>66.199920353947363</v>
      </c>
    </row>
    <row r="19" spans="1:7" x14ac:dyDescent="0.2">
      <c r="A19" s="190" t="s">
        <v>62</v>
      </c>
      <c r="B19" s="112">
        <v>0.103009163</v>
      </c>
      <c r="C19" s="112">
        <v>53.383096684999998</v>
      </c>
      <c r="D19" s="112">
        <v>53.486105848000001</v>
      </c>
      <c r="E19" s="112">
        <v>2.3914699918000002</v>
      </c>
      <c r="F19" s="116">
        <v>51.0946358562</v>
      </c>
      <c r="G19" s="117">
        <v>4.4711985549971089</v>
      </c>
    </row>
    <row r="20" spans="1:7" x14ac:dyDescent="0.2">
      <c r="A20" s="190" t="s">
        <v>59</v>
      </c>
      <c r="B20" s="112">
        <v>1929.4739999999999</v>
      </c>
      <c r="C20" s="112">
        <v>0</v>
      </c>
      <c r="D20" s="112">
        <v>1929.4739999999999</v>
      </c>
      <c r="E20" s="112">
        <v>437.19866707121997</v>
      </c>
      <c r="F20" s="116">
        <v>1492.27533292878</v>
      </c>
      <c r="G20" s="117">
        <v>22.658956123338278</v>
      </c>
    </row>
    <row r="21" spans="1:7" x14ac:dyDescent="0.2">
      <c r="A21" s="190" t="s">
        <v>60</v>
      </c>
      <c r="B21" s="112">
        <v>1702.6569999999999</v>
      </c>
      <c r="C21" s="112">
        <v>0</v>
      </c>
      <c r="D21" s="112">
        <v>1702.6569999999999</v>
      </c>
      <c r="E21" s="112">
        <v>374.98131672531002</v>
      </c>
      <c r="F21" s="116">
        <v>1327.6756832746898</v>
      </c>
      <c r="G21" s="117">
        <v>22.023303385550349</v>
      </c>
    </row>
    <row r="22" spans="1:7" x14ac:dyDescent="0.2">
      <c r="A22" s="190" t="s">
        <v>61</v>
      </c>
      <c r="B22" s="112">
        <v>888.0354222630001</v>
      </c>
      <c r="C22" s="112">
        <v>0</v>
      </c>
      <c r="D22" s="112">
        <v>888.0354222630001</v>
      </c>
      <c r="E22" s="112">
        <v>590.8229453409499</v>
      </c>
      <c r="F22" s="116">
        <v>297.2124769220502</v>
      </c>
      <c r="G22" s="117">
        <v>66.531461530593333</v>
      </c>
    </row>
    <row r="23" spans="1:7" x14ac:dyDescent="0.2">
      <c r="A23" s="190" t="s">
        <v>63</v>
      </c>
      <c r="B23" s="112">
        <v>0</v>
      </c>
      <c r="C23" s="112">
        <v>0</v>
      </c>
      <c r="D23" s="112">
        <v>0</v>
      </c>
      <c r="E23" s="112">
        <v>856.56871762039998</v>
      </c>
      <c r="F23" s="116">
        <v>-856.56871762039998</v>
      </c>
      <c r="G23" s="117">
        <v>0</v>
      </c>
    </row>
    <row r="24" spans="1:7" x14ac:dyDescent="0.2">
      <c r="A24" s="12" t="s">
        <v>64</v>
      </c>
      <c r="B24" s="191">
        <v>176188.90948533101</v>
      </c>
      <c r="C24" s="118">
        <v>53.871302385</v>
      </c>
      <c r="D24" s="118">
        <v>176242.78078771601</v>
      </c>
      <c r="E24" s="118">
        <v>89511.128867416468</v>
      </c>
      <c r="F24" s="118">
        <v>86731.651920299541</v>
      </c>
      <c r="G24" s="109">
        <v>50.788536396978671</v>
      </c>
    </row>
    <row r="25" spans="1:7" x14ac:dyDescent="0.2">
      <c r="A25" s="13" t="str">
        <f>+'C1 Total ingresos'!A25</f>
        <v>Fuente: Ministerio de Hacienda y Crédito Público. Ejecución de ingresos y gastos de las entidades que conforman el Presupuesto General de la Nación.</v>
      </c>
      <c r="B25" s="14"/>
      <c r="C25" s="14"/>
      <c r="D25" s="14"/>
      <c r="E25" s="14"/>
      <c r="F25" s="14"/>
      <c r="G25" s="14"/>
    </row>
  </sheetData>
  <mergeCells count="5">
    <mergeCell ref="B10:D10"/>
    <mergeCell ref="E10:E11"/>
    <mergeCell ref="F10:F11"/>
    <mergeCell ref="G10:G11"/>
    <mergeCell ref="A10:A12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FA815-04DC-4153-AC22-E5DA103FB833}">
  <sheetPr>
    <pageSetUpPr fitToPage="1"/>
  </sheetPr>
  <dimension ref="A4:G65"/>
  <sheetViews>
    <sheetView showGridLines="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10" sqref="A10:A12"/>
    </sheetView>
  </sheetViews>
  <sheetFormatPr baseColWidth="10" defaultRowHeight="11.25" x14ac:dyDescent="0.2"/>
  <cols>
    <col min="1" max="1" width="62.140625" style="2" bestFit="1" customWidth="1"/>
    <col min="2" max="2" width="6.85546875" style="2" bestFit="1" customWidth="1"/>
    <col min="3" max="3" width="11.28515625" style="2" bestFit="1" customWidth="1"/>
    <col min="4" max="4" width="7.5703125" style="2" bestFit="1" customWidth="1"/>
    <col min="5" max="5" width="7.7109375" style="2" bestFit="1" customWidth="1"/>
    <col min="6" max="6" width="12.42578125" style="2" customWidth="1"/>
    <col min="7" max="7" width="12.7109375" style="2" bestFit="1" customWidth="1"/>
    <col min="8" max="247" width="11.42578125" style="2"/>
    <col min="248" max="248" width="3.5703125" style="2" customWidth="1"/>
    <col min="249" max="249" width="49.7109375" style="2" customWidth="1"/>
    <col min="250" max="250" width="44.85546875" style="2" customWidth="1"/>
    <col min="251" max="251" width="8.42578125" style="2" customWidth="1"/>
    <col min="252" max="252" width="11.7109375" style="2" customWidth="1"/>
    <col min="253" max="253" width="8.5703125" style="2" customWidth="1"/>
    <col min="254" max="254" width="10.5703125" style="2" customWidth="1"/>
    <col min="255" max="255" width="12.42578125" style="2" customWidth="1"/>
    <col min="256" max="256" width="13.140625" style="2" customWidth="1"/>
    <col min="257" max="257" width="16.7109375" style="2" customWidth="1"/>
    <col min="258" max="503" width="11.42578125" style="2"/>
    <col min="504" max="504" width="3.5703125" style="2" customWidth="1"/>
    <col min="505" max="505" width="49.7109375" style="2" customWidth="1"/>
    <col min="506" max="506" width="44.85546875" style="2" customWidth="1"/>
    <col min="507" max="507" width="8.42578125" style="2" customWidth="1"/>
    <col min="508" max="508" width="11.7109375" style="2" customWidth="1"/>
    <col min="509" max="509" width="8.5703125" style="2" customWidth="1"/>
    <col min="510" max="510" width="10.5703125" style="2" customWidth="1"/>
    <col min="511" max="511" width="12.42578125" style="2" customWidth="1"/>
    <col min="512" max="512" width="13.140625" style="2" customWidth="1"/>
    <col min="513" max="513" width="16.7109375" style="2" customWidth="1"/>
    <col min="514" max="759" width="11.42578125" style="2"/>
    <col min="760" max="760" width="3.5703125" style="2" customWidth="1"/>
    <col min="761" max="761" width="49.7109375" style="2" customWidth="1"/>
    <col min="762" max="762" width="44.85546875" style="2" customWidth="1"/>
    <col min="763" max="763" width="8.42578125" style="2" customWidth="1"/>
    <col min="764" max="764" width="11.7109375" style="2" customWidth="1"/>
    <col min="765" max="765" width="8.5703125" style="2" customWidth="1"/>
    <col min="766" max="766" width="10.5703125" style="2" customWidth="1"/>
    <col min="767" max="767" width="12.42578125" style="2" customWidth="1"/>
    <col min="768" max="768" width="13.140625" style="2" customWidth="1"/>
    <col min="769" max="769" width="16.7109375" style="2" customWidth="1"/>
    <col min="770" max="1015" width="11.42578125" style="2"/>
    <col min="1016" max="1016" width="3.5703125" style="2" customWidth="1"/>
    <col min="1017" max="1017" width="49.7109375" style="2" customWidth="1"/>
    <col min="1018" max="1018" width="44.85546875" style="2" customWidth="1"/>
    <col min="1019" max="1019" width="8.42578125" style="2" customWidth="1"/>
    <col min="1020" max="1020" width="11.7109375" style="2" customWidth="1"/>
    <col min="1021" max="1021" width="8.5703125" style="2" customWidth="1"/>
    <col min="1022" max="1022" width="10.5703125" style="2" customWidth="1"/>
    <col min="1023" max="1023" width="12.42578125" style="2" customWidth="1"/>
    <col min="1024" max="1024" width="13.140625" style="2" customWidth="1"/>
    <col min="1025" max="1025" width="16.7109375" style="2" customWidth="1"/>
    <col min="1026" max="1271" width="11.42578125" style="2"/>
    <col min="1272" max="1272" width="3.5703125" style="2" customWidth="1"/>
    <col min="1273" max="1273" width="49.7109375" style="2" customWidth="1"/>
    <col min="1274" max="1274" width="44.85546875" style="2" customWidth="1"/>
    <col min="1275" max="1275" width="8.42578125" style="2" customWidth="1"/>
    <col min="1276" max="1276" width="11.7109375" style="2" customWidth="1"/>
    <col min="1277" max="1277" width="8.5703125" style="2" customWidth="1"/>
    <col min="1278" max="1278" width="10.5703125" style="2" customWidth="1"/>
    <col min="1279" max="1279" width="12.42578125" style="2" customWidth="1"/>
    <col min="1280" max="1280" width="13.140625" style="2" customWidth="1"/>
    <col min="1281" max="1281" width="16.7109375" style="2" customWidth="1"/>
    <col min="1282" max="1527" width="11.42578125" style="2"/>
    <col min="1528" max="1528" width="3.5703125" style="2" customWidth="1"/>
    <col min="1529" max="1529" width="49.7109375" style="2" customWidth="1"/>
    <col min="1530" max="1530" width="44.85546875" style="2" customWidth="1"/>
    <col min="1531" max="1531" width="8.42578125" style="2" customWidth="1"/>
    <col min="1532" max="1532" width="11.7109375" style="2" customWidth="1"/>
    <col min="1533" max="1533" width="8.5703125" style="2" customWidth="1"/>
    <col min="1534" max="1534" width="10.5703125" style="2" customWidth="1"/>
    <col min="1535" max="1535" width="12.42578125" style="2" customWidth="1"/>
    <col min="1536" max="1536" width="13.140625" style="2" customWidth="1"/>
    <col min="1537" max="1537" width="16.7109375" style="2" customWidth="1"/>
    <col min="1538" max="1783" width="11.42578125" style="2"/>
    <col min="1784" max="1784" width="3.5703125" style="2" customWidth="1"/>
    <col min="1785" max="1785" width="49.7109375" style="2" customWidth="1"/>
    <col min="1786" max="1786" width="44.85546875" style="2" customWidth="1"/>
    <col min="1787" max="1787" width="8.42578125" style="2" customWidth="1"/>
    <col min="1788" max="1788" width="11.7109375" style="2" customWidth="1"/>
    <col min="1789" max="1789" width="8.5703125" style="2" customWidth="1"/>
    <col min="1790" max="1790" width="10.5703125" style="2" customWidth="1"/>
    <col min="1791" max="1791" width="12.42578125" style="2" customWidth="1"/>
    <col min="1792" max="1792" width="13.140625" style="2" customWidth="1"/>
    <col min="1793" max="1793" width="16.7109375" style="2" customWidth="1"/>
    <col min="1794" max="2039" width="11.42578125" style="2"/>
    <col min="2040" max="2040" width="3.5703125" style="2" customWidth="1"/>
    <col min="2041" max="2041" width="49.7109375" style="2" customWidth="1"/>
    <col min="2042" max="2042" width="44.85546875" style="2" customWidth="1"/>
    <col min="2043" max="2043" width="8.42578125" style="2" customWidth="1"/>
    <col min="2044" max="2044" width="11.7109375" style="2" customWidth="1"/>
    <col min="2045" max="2045" width="8.5703125" style="2" customWidth="1"/>
    <col min="2046" max="2046" width="10.5703125" style="2" customWidth="1"/>
    <col min="2047" max="2047" width="12.42578125" style="2" customWidth="1"/>
    <col min="2048" max="2048" width="13.140625" style="2" customWidth="1"/>
    <col min="2049" max="2049" width="16.7109375" style="2" customWidth="1"/>
    <col min="2050" max="2295" width="11.42578125" style="2"/>
    <col min="2296" max="2296" width="3.5703125" style="2" customWidth="1"/>
    <col min="2297" max="2297" width="49.7109375" style="2" customWidth="1"/>
    <col min="2298" max="2298" width="44.85546875" style="2" customWidth="1"/>
    <col min="2299" max="2299" width="8.42578125" style="2" customWidth="1"/>
    <col min="2300" max="2300" width="11.7109375" style="2" customWidth="1"/>
    <col min="2301" max="2301" width="8.5703125" style="2" customWidth="1"/>
    <col min="2302" max="2302" width="10.5703125" style="2" customWidth="1"/>
    <col min="2303" max="2303" width="12.42578125" style="2" customWidth="1"/>
    <col min="2304" max="2304" width="13.140625" style="2" customWidth="1"/>
    <col min="2305" max="2305" width="16.7109375" style="2" customWidth="1"/>
    <col min="2306" max="2551" width="11.42578125" style="2"/>
    <col min="2552" max="2552" width="3.5703125" style="2" customWidth="1"/>
    <col min="2553" max="2553" width="49.7109375" style="2" customWidth="1"/>
    <col min="2554" max="2554" width="44.85546875" style="2" customWidth="1"/>
    <col min="2555" max="2555" width="8.42578125" style="2" customWidth="1"/>
    <col min="2556" max="2556" width="11.7109375" style="2" customWidth="1"/>
    <col min="2557" max="2557" width="8.5703125" style="2" customWidth="1"/>
    <col min="2558" max="2558" width="10.5703125" style="2" customWidth="1"/>
    <col min="2559" max="2559" width="12.42578125" style="2" customWidth="1"/>
    <col min="2560" max="2560" width="13.140625" style="2" customWidth="1"/>
    <col min="2561" max="2561" width="16.7109375" style="2" customWidth="1"/>
    <col min="2562" max="2807" width="11.42578125" style="2"/>
    <col min="2808" max="2808" width="3.5703125" style="2" customWidth="1"/>
    <col min="2809" max="2809" width="49.7109375" style="2" customWidth="1"/>
    <col min="2810" max="2810" width="44.85546875" style="2" customWidth="1"/>
    <col min="2811" max="2811" width="8.42578125" style="2" customWidth="1"/>
    <col min="2812" max="2812" width="11.7109375" style="2" customWidth="1"/>
    <col min="2813" max="2813" width="8.5703125" style="2" customWidth="1"/>
    <col min="2814" max="2814" width="10.5703125" style="2" customWidth="1"/>
    <col min="2815" max="2815" width="12.42578125" style="2" customWidth="1"/>
    <col min="2816" max="2816" width="13.140625" style="2" customWidth="1"/>
    <col min="2817" max="2817" width="16.7109375" style="2" customWidth="1"/>
    <col min="2818" max="3063" width="11.42578125" style="2"/>
    <col min="3064" max="3064" width="3.5703125" style="2" customWidth="1"/>
    <col min="3065" max="3065" width="49.7109375" style="2" customWidth="1"/>
    <col min="3066" max="3066" width="44.85546875" style="2" customWidth="1"/>
    <col min="3067" max="3067" width="8.42578125" style="2" customWidth="1"/>
    <col min="3068" max="3068" width="11.7109375" style="2" customWidth="1"/>
    <col min="3069" max="3069" width="8.5703125" style="2" customWidth="1"/>
    <col min="3070" max="3070" width="10.5703125" style="2" customWidth="1"/>
    <col min="3071" max="3071" width="12.42578125" style="2" customWidth="1"/>
    <col min="3072" max="3072" width="13.140625" style="2" customWidth="1"/>
    <col min="3073" max="3073" width="16.7109375" style="2" customWidth="1"/>
    <col min="3074" max="3319" width="11.42578125" style="2"/>
    <col min="3320" max="3320" width="3.5703125" style="2" customWidth="1"/>
    <col min="3321" max="3321" width="49.7109375" style="2" customWidth="1"/>
    <col min="3322" max="3322" width="44.85546875" style="2" customWidth="1"/>
    <col min="3323" max="3323" width="8.42578125" style="2" customWidth="1"/>
    <col min="3324" max="3324" width="11.7109375" style="2" customWidth="1"/>
    <col min="3325" max="3325" width="8.5703125" style="2" customWidth="1"/>
    <col min="3326" max="3326" width="10.5703125" style="2" customWidth="1"/>
    <col min="3327" max="3327" width="12.42578125" style="2" customWidth="1"/>
    <col min="3328" max="3328" width="13.140625" style="2" customWidth="1"/>
    <col min="3329" max="3329" width="16.7109375" style="2" customWidth="1"/>
    <col min="3330" max="3575" width="11.42578125" style="2"/>
    <col min="3576" max="3576" width="3.5703125" style="2" customWidth="1"/>
    <col min="3577" max="3577" width="49.7109375" style="2" customWidth="1"/>
    <col min="3578" max="3578" width="44.85546875" style="2" customWidth="1"/>
    <col min="3579" max="3579" width="8.42578125" style="2" customWidth="1"/>
    <col min="3580" max="3580" width="11.7109375" style="2" customWidth="1"/>
    <col min="3581" max="3581" width="8.5703125" style="2" customWidth="1"/>
    <col min="3582" max="3582" width="10.5703125" style="2" customWidth="1"/>
    <col min="3583" max="3583" width="12.42578125" style="2" customWidth="1"/>
    <col min="3584" max="3584" width="13.140625" style="2" customWidth="1"/>
    <col min="3585" max="3585" width="16.7109375" style="2" customWidth="1"/>
    <col min="3586" max="3831" width="11.42578125" style="2"/>
    <col min="3832" max="3832" width="3.5703125" style="2" customWidth="1"/>
    <col min="3833" max="3833" width="49.7109375" style="2" customWidth="1"/>
    <col min="3834" max="3834" width="44.85546875" style="2" customWidth="1"/>
    <col min="3835" max="3835" width="8.42578125" style="2" customWidth="1"/>
    <col min="3836" max="3836" width="11.7109375" style="2" customWidth="1"/>
    <col min="3837" max="3837" width="8.5703125" style="2" customWidth="1"/>
    <col min="3838" max="3838" width="10.5703125" style="2" customWidth="1"/>
    <col min="3839" max="3839" width="12.42578125" style="2" customWidth="1"/>
    <col min="3840" max="3840" width="13.140625" style="2" customWidth="1"/>
    <col min="3841" max="3841" width="16.7109375" style="2" customWidth="1"/>
    <col min="3842" max="4087" width="11.42578125" style="2"/>
    <col min="4088" max="4088" width="3.5703125" style="2" customWidth="1"/>
    <col min="4089" max="4089" width="49.7109375" style="2" customWidth="1"/>
    <col min="4090" max="4090" width="44.85546875" style="2" customWidth="1"/>
    <col min="4091" max="4091" width="8.42578125" style="2" customWidth="1"/>
    <col min="4092" max="4092" width="11.7109375" style="2" customWidth="1"/>
    <col min="4093" max="4093" width="8.5703125" style="2" customWidth="1"/>
    <col min="4094" max="4094" width="10.5703125" style="2" customWidth="1"/>
    <col min="4095" max="4095" width="12.42578125" style="2" customWidth="1"/>
    <col min="4096" max="4096" width="13.140625" style="2" customWidth="1"/>
    <col min="4097" max="4097" width="16.7109375" style="2" customWidth="1"/>
    <col min="4098" max="4343" width="11.42578125" style="2"/>
    <col min="4344" max="4344" width="3.5703125" style="2" customWidth="1"/>
    <col min="4345" max="4345" width="49.7109375" style="2" customWidth="1"/>
    <col min="4346" max="4346" width="44.85546875" style="2" customWidth="1"/>
    <col min="4347" max="4347" width="8.42578125" style="2" customWidth="1"/>
    <col min="4348" max="4348" width="11.7109375" style="2" customWidth="1"/>
    <col min="4349" max="4349" width="8.5703125" style="2" customWidth="1"/>
    <col min="4350" max="4350" width="10.5703125" style="2" customWidth="1"/>
    <col min="4351" max="4351" width="12.42578125" style="2" customWidth="1"/>
    <col min="4352" max="4352" width="13.140625" style="2" customWidth="1"/>
    <col min="4353" max="4353" width="16.7109375" style="2" customWidth="1"/>
    <col min="4354" max="4599" width="11.42578125" style="2"/>
    <col min="4600" max="4600" width="3.5703125" style="2" customWidth="1"/>
    <col min="4601" max="4601" width="49.7109375" style="2" customWidth="1"/>
    <col min="4602" max="4602" width="44.85546875" style="2" customWidth="1"/>
    <col min="4603" max="4603" width="8.42578125" style="2" customWidth="1"/>
    <col min="4604" max="4604" width="11.7109375" style="2" customWidth="1"/>
    <col min="4605" max="4605" width="8.5703125" style="2" customWidth="1"/>
    <col min="4606" max="4606" width="10.5703125" style="2" customWidth="1"/>
    <col min="4607" max="4607" width="12.42578125" style="2" customWidth="1"/>
    <col min="4608" max="4608" width="13.140625" style="2" customWidth="1"/>
    <col min="4609" max="4609" width="16.7109375" style="2" customWidth="1"/>
    <col min="4610" max="4855" width="11.42578125" style="2"/>
    <col min="4856" max="4856" width="3.5703125" style="2" customWidth="1"/>
    <col min="4857" max="4857" width="49.7109375" style="2" customWidth="1"/>
    <col min="4858" max="4858" width="44.85546875" style="2" customWidth="1"/>
    <col min="4859" max="4859" width="8.42578125" style="2" customWidth="1"/>
    <col min="4860" max="4860" width="11.7109375" style="2" customWidth="1"/>
    <col min="4861" max="4861" width="8.5703125" style="2" customWidth="1"/>
    <col min="4862" max="4862" width="10.5703125" style="2" customWidth="1"/>
    <col min="4863" max="4863" width="12.42578125" style="2" customWidth="1"/>
    <col min="4864" max="4864" width="13.140625" style="2" customWidth="1"/>
    <col min="4865" max="4865" width="16.7109375" style="2" customWidth="1"/>
    <col min="4866" max="5111" width="11.42578125" style="2"/>
    <col min="5112" max="5112" width="3.5703125" style="2" customWidth="1"/>
    <col min="5113" max="5113" width="49.7109375" style="2" customWidth="1"/>
    <col min="5114" max="5114" width="44.85546875" style="2" customWidth="1"/>
    <col min="5115" max="5115" width="8.42578125" style="2" customWidth="1"/>
    <col min="5116" max="5116" width="11.7109375" style="2" customWidth="1"/>
    <col min="5117" max="5117" width="8.5703125" style="2" customWidth="1"/>
    <col min="5118" max="5118" width="10.5703125" style="2" customWidth="1"/>
    <col min="5119" max="5119" width="12.42578125" style="2" customWidth="1"/>
    <col min="5120" max="5120" width="13.140625" style="2" customWidth="1"/>
    <col min="5121" max="5121" width="16.7109375" style="2" customWidth="1"/>
    <col min="5122" max="5367" width="11.42578125" style="2"/>
    <col min="5368" max="5368" width="3.5703125" style="2" customWidth="1"/>
    <col min="5369" max="5369" width="49.7109375" style="2" customWidth="1"/>
    <col min="5370" max="5370" width="44.85546875" style="2" customWidth="1"/>
    <col min="5371" max="5371" width="8.42578125" style="2" customWidth="1"/>
    <col min="5372" max="5372" width="11.7109375" style="2" customWidth="1"/>
    <col min="5373" max="5373" width="8.5703125" style="2" customWidth="1"/>
    <col min="5374" max="5374" width="10.5703125" style="2" customWidth="1"/>
    <col min="5375" max="5375" width="12.42578125" style="2" customWidth="1"/>
    <col min="5376" max="5376" width="13.140625" style="2" customWidth="1"/>
    <col min="5377" max="5377" width="16.7109375" style="2" customWidth="1"/>
    <col min="5378" max="5623" width="11.42578125" style="2"/>
    <col min="5624" max="5624" width="3.5703125" style="2" customWidth="1"/>
    <col min="5625" max="5625" width="49.7109375" style="2" customWidth="1"/>
    <col min="5626" max="5626" width="44.85546875" style="2" customWidth="1"/>
    <col min="5627" max="5627" width="8.42578125" style="2" customWidth="1"/>
    <col min="5628" max="5628" width="11.7109375" style="2" customWidth="1"/>
    <col min="5629" max="5629" width="8.5703125" style="2" customWidth="1"/>
    <col min="5630" max="5630" width="10.5703125" style="2" customWidth="1"/>
    <col min="5631" max="5631" width="12.42578125" style="2" customWidth="1"/>
    <col min="5632" max="5632" width="13.140625" style="2" customWidth="1"/>
    <col min="5633" max="5633" width="16.7109375" style="2" customWidth="1"/>
    <col min="5634" max="5879" width="11.42578125" style="2"/>
    <col min="5880" max="5880" width="3.5703125" style="2" customWidth="1"/>
    <col min="5881" max="5881" width="49.7109375" style="2" customWidth="1"/>
    <col min="5882" max="5882" width="44.85546875" style="2" customWidth="1"/>
    <col min="5883" max="5883" width="8.42578125" style="2" customWidth="1"/>
    <col min="5884" max="5884" width="11.7109375" style="2" customWidth="1"/>
    <col min="5885" max="5885" width="8.5703125" style="2" customWidth="1"/>
    <col min="5886" max="5886" width="10.5703125" style="2" customWidth="1"/>
    <col min="5887" max="5887" width="12.42578125" style="2" customWidth="1"/>
    <col min="5888" max="5888" width="13.140625" style="2" customWidth="1"/>
    <col min="5889" max="5889" width="16.7109375" style="2" customWidth="1"/>
    <col min="5890" max="6135" width="11.42578125" style="2"/>
    <col min="6136" max="6136" width="3.5703125" style="2" customWidth="1"/>
    <col min="6137" max="6137" width="49.7109375" style="2" customWidth="1"/>
    <col min="6138" max="6138" width="44.85546875" style="2" customWidth="1"/>
    <col min="6139" max="6139" width="8.42578125" style="2" customWidth="1"/>
    <col min="6140" max="6140" width="11.7109375" style="2" customWidth="1"/>
    <col min="6141" max="6141" width="8.5703125" style="2" customWidth="1"/>
    <col min="6142" max="6142" width="10.5703125" style="2" customWidth="1"/>
    <col min="6143" max="6143" width="12.42578125" style="2" customWidth="1"/>
    <col min="6144" max="6144" width="13.140625" style="2" customWidth="1"/>
    <col min="6145" max="6145" width="16.7109375" style="2" customWidth="1"/>
    <col min="6146" max="6391" width="11.42578125" style="2"/>
    <col min="6392" max="6392" width="3.5703125" style="2" customWidth="1"/>
    <col min="6393" max="6393" width="49.7109375" style="2" customWidth="1"/>
    <col min="6394" max="6394" width="44.85546875" style="2" customWidth="1"/>
    <col min="6395" max="6395" width="8.42578125" style="2" customWidth="1"/>
    <col min="6396" max="6396" width="11.7109375" style="2" customWidth="1"/>
    <col min="6397" max="6397" width="8.5703125" style="2" customWidth="1"/>
    <col min="6398" max="6398" width="10.5703125" style="2" customWidth="1"/>
    <col min="6399" max="6399" width="12.42578125" style="2" customWidth="1"/>
    <col min="6400" max="6400" width="13.140625" style="2" customWidth="1"/>
    <col min="6401" max="6401" width="16.7109375" style="2" customWidth="1"/>
    <col min="6402" max="6647" width="11.42578125" style="2"/>
    <col min="6648" max="6648" width="3.5703125" style="2" customWidth="1"/>
    <col min="6649" max="6649" width="49.7109375" style="2" customWidth="1"/>
    <col min="6650" max="6650" width="44.85546875" style="2" customWidth="1"/>
    <col min="6651" max="6651" width="8.42578125" style="2" customWidth="1"/>
    <col min="6652" max="6652" width="11.7109375" style="2" customWidth="1"/>
    <col min="6653" max="6653" width="8.5703125" style="2" customWidth="1"/>
    <col min="6654" max="6654" width="10.5703125" style="2" customWidth="1"/>
    <col min="6655" max="6655" width="12.42578125" style="2" customWidth="1"/>
    <col min="6656" max="6656" width="13.140625" style="2" customWidth="1"/>
    <col min="6657" max="6657" width="16.7109375" style="2" customWidth="1"/>
    <col min="6658" max="6903" width="11.42578125" style="2"/>
    <col min="6904" max="6904" width="3.5703125" style="2" customWidth="1"/>
    <col min="6905" max="6905" width="49.7109375" style="2" customWidth="1"/>
    <col min="6906" max="6906" width="44.85546875" style="2" customWidth="1"/>
    <col min="6907" max="6907" width="8.42578125" style="2" customWidth="1"/>
    <col min="6908" max="6908" width="11.7109375" style="2" customWidth="1"/>
    <col min="6909" max="6909" width="8.5703125" style="2" customWidth="1"/>
    <col min="6910" max="6910" width="10.5703125" style="2" customWidth="1"/>
    <col min="6911" max="6911" width="12.42578125" style="2" customWidth="1"/>
    <col min="6912" max="6912" width="13.140625" style="2" customWidth="1"/>
    <col min="6913" max="6913" width="16.7109375" style="2" customWidth="1"/>
    <col min="6914" max="7159" width="11.42578125" style="2"/>
    <col min="7160" max="7160" width="3.5703125" style="2" customWidth="1"/>
    <col min="7161" max="7161" width="49.7109375" style="2" customWidth="1"/>
    <col min="7162" max="7162" width="44.85546875" style="2" customWidth="1"/>
    <col min="7163" max="7163" width="8.42578125" style="2" customWidth="1"/>
    <col min="7164" max="7164" width="11.7109375" style="2" customWidth="1"/>
    <col min="7165" max="7165" width="8.5703125" style="2" customWidth="1"/>
    <col min="7166" max="7166" width="10.5703125" style="2" customWidth="1"/>
    <col min="7167" max="7167" width="12.42578125" style="2" customWidth="1"/>
    <col min="7168" max="7168" width="13.140625" style="2" customWidth="1"/>
    <col min="7169" max="7169" width="16.7109375" style="2" customWidth="1"/>
    <col min="7170" max="7415" width="11.42578125" style="2"/>
    <col min="7416" max="7416" width="3.5703125" style="2" customWidth="1"/>
    <col min="7417" max="7417" width="49.7109375" style="2" customWidth="1"/>
    <col min="7418" max="7418" width="44.85546875" style="2" customWidth="1"/>
    <col min="7419" max="7419" width="8.42578125" style="2" customWidth="1"/>
    <col min="7420" max="7420" width="11.7109375" style="2" customWidth="1"/>
    <col min="7421" max="7421" width="8.5703125" style="2" customWidth="1"/>
    <col min="7422" max="7422" width="10.5703125" style="2" customWidth="1"/>
    <col min="7423" max="7423" width="12.42578125" style="2" customWidth="1"/>
    <col min="7424" max="7424" width="13.140625" style="2" customWidth="1"/>
    <col min="7425" max="7425" width="16.7109375" style="2" customWidth="1"/>
    <col min="7426" max="7671" width="11.42578125" style="2"/>
    <col min="7672" max="7672" width="3.5703125" style="2" customWidth="1"/>
    <col min="7673" max="7673" width="49.7109375" style="2" customWidth="1"/>
    <col min="7674" max="7674" width="44.85546875" style="2" customWidth="1"/>
    <col min="7675" max="7675" width="8.42578125" style="2" customWidth="1"/>
    <col min="7676" max="7676" width="11.7109375" style="2" customWidth="1"/>
    <col min="7677" max="7677" width="8.5703125" style="2" customWidth="1"/>
    <col min="7678" max="7678" width="10.5703125" style="2" customWidth="1"/>
    <col min="7679" max="7679" width="12.42578125" style="2" customWidth="1"/>
    <col min="7680" max="7680" width="13.140625" style="2" customWidth="1"/>
    <col min="7681" max="7681" width="16.7109375" style="2" customWidth="1"/>
    <col min="7682" max="7927" width="11.42578125" style="2"/>
    <col min="7928" max="7928" width="3.5703125" style="2" customWidth="1"/>
    <col min="7929" max="7929" width="49.7109375" style="2" customWidth="1"/>
    <col min="7930" max="7930" width="44.85546875" style="2" customWidth="1"/>
    <col min="7931" max="7931" width="8.42578125" style="2" customWidth="1"/>
    <col min="7932" max="7932" width="11.7109375" style="2" customWidth="1"/>
    <col min="7933" max="7933" width="8.5703125" style="2" customWidth="1"/>
    <col min="7934" max="7934" width="10.5703125" style="2" customWidth="1"/>
    <col min="7935" max="7935" width="12.42578125" style="2" customWidth="1"/>
    <col min="7936" max="7936" width="13.140625" style="2" customWidth="1"/>
    <col min="7937" max="7937" width="16.7109375" style="2" customWidth="1"/>
    <col min="7938" max="8183" width="11.42578125" style="2"/>
    <col min="8184" max="8184" width="3.5703125" style="2" customWidth="1"/>
    <col min="8185" max="8185" width="49.7109375" style="2" customWidth="1"/>
    <col min="8186" max="8186" width="44.85546875" style="2" customWidth="1"/>
    <col min="8187" max="8187" width="8.42578125" style="2" customWidth="1"/>
    <col min="8188" max="8188" width="11.7109375" style="2" customWidth="1"/>
    <col min="8189" max="8189" width="8.5703125" style="2" customWidth="1"/>
    <col min="8190" max="8190" width="10.5703125" style="2" customWidth="1"/>
    <col min="8191" max="8191" width="12.42578125" style="2" customWidth="1"/>
    <col min="8192" max="8192" width="13.140625" style="2" customWidth="1"/>
    <col min="8193" max="8193" width="16.7109375" style="2" customWidth="1"/>
    <col min="8194" max="8439" width="11.42578125" style="2"/>
    <col min="8440" max="8440" width="3.5703125" style="2" customWidth="1"/>
    <col min="8441" max="8441" width="49.7109375" style="2" customWidth="1"/>
    <col min="8442" max="8442" width="44.85546875" style="2" customWidth="1"/>
    <col min="8443" max="8443" width="8.42578125" style="2" customWidth="1"/>
    <col min="8444" max="8444" width="11.7109375" style="2" customWidth="1"/>
    <col min="8445" max="8445" width="8.5703125" style="2" customWidth="1"/>
    <col min="8446" max="8446" width="10.5703125" style="2" customWidth="1"/>
    <col min="8447" max="8447" width="12.42578125" style="2" customWidth="1"/>
    <col min="8448" max="8448" width="13.140625" style="2" customWidth="1"/>
    <col min="8449" max="8449" width="16.7109375" style="2" customWidth="1"/>
    <col min="8450" max="8695" width="11.42578125" style="2"/>
    <col min="8696" max="8696" width="3.5703125" style="2" customWidth="1"/>
    <col min="8697" max="8697" width="49.7109375" style="2" customWidth="1"/>
    <col min="8698" max="8698" width="44.85546875" style="2" customWidth="1"/>
    <col min="8699" max="8699" width="8.42578125" style="2" customWidth="1"/>
    <col min="8700" max="8700" width="11.7109375" style="2" customWidth="1"/>
    <col min="8701" max="8701" width="8.5703125" style="2" customWidth="1"/>
    <col min="8702" max="8702" width="10.5703125" style="2" customWidth="1"/>
    <col min="8703" max="8703" width="12.42578125" style="2" customWidth="1"/>
    <col min="8704" max="8704" width="13.140625" style="2" customWidth="1"/>
    <col min="8705" max="8705" width="16.7109375" style="2" customWidth="1"/>
    <col min="8706" max="8951" width="11.42578125" style="2"/>
    <col min="8952" max="8952" width="3.5703125" style="2" customWidth="1"/>
    <col min="8953" max="8953" width="49.7109375" style="2" customWidth="1"/>
    <col min="8954" max="8954" width="44.85546875" style="2" customWidth="1"/>
    <col min="8955" max="8955" width="8.42578125" style="2" customWidth="1"/>
    <col min="8956" max="8956" width="11.7109375" style="2" customWidth="1"/>
    <col min="8957" max="8957" width="8.5703125" style="2" customWidth="1"/>
    <col min="8958" max="8958" width="10.5703125" style="2" customWidth="1"/>
    <col min="8959" max="8959" width="12.42578125" style="2" customWidth="1"/>
    <col min="8960" max="8960" width="13.140625" style="2" customWidth="1"/>
    <col min="8961" max="8961" width="16.7109375" style="2" customWidth="1"/>
    <col min="8962" max="9207" width="11.42578125" style="2"/>
    <col min="9208" max="9208" width="3.5703125" style="2" customWidth="1"/>
    <col min="9209" max="9209" width="49.7109375" style="2" customWidth="1"/>
    <col min="9210" max="9210" width="44.85546875" style="2" customWidth="1"/>
    <col min="9211" max="9211" width="8.42578125" style="2" customWidth="1"/>
    <col min="9212" max="9212" width="11.7109375" style="2" customWidth="1"/>
    <col min="9213" max="9213" width="8.5703125" style="2" customWidth="1"/>
    <col min="9214" max="9214" width="10.5703125" style="2" customWidth="1"/>
    <col min="9215" max="9215" width="12.42578125" style="2" customWidth="1"/>
    <col min="9216" max="9216" width="13.140625" style="2" customWidth="1"/>
    <col min="9217" max="9217" width="16.7109375" style="2" customWidth="1"/>
    <col min="9218" max="9463" width="11.42578125" style="2"/>
    <col min="9464" max="9464" width="3.5703125" style="2" customWidth="1"/>
    <col min="9465" max="9465" width="49.7109375" style="2" customWidth="1"/>
    <col min="9466" max="9466" width="44.85546875" style="2" customWidth="1"/>
    <col min="9467" max="9467" width="8.42578125" style="2" customWidth="1"/>
    <col min="9468" max="9468" width="11.7109375" style="2" customWidth="1"/>
    <col min="9469" max="9469" width="8.5703125" style="2" customWidth="1"/>
    <col min="9470" max="9470" width="10.5703125" style="2" customWidth="1"/>
    <col min="9471" max="9471" width="12.42578125" style="2" customWidth="1"/>
    <col min="9472" max="9472" width="13.140625" style="2" customWidth="1"/>
    <col min="9473" max="9473" width="16.7109375" style="2" customWidth="1"/>
    <col min="9474" max="9719" width="11.42578125" style="2"/>
    <col min="9720" max="9720" width="3.5703125" style="2" customWidth="1"/>
    <col min="9721" max="9721" width="49.7109375" style="2" customWidth="1"/>
    <col min="9722" max="9722" width="44.85546875" style="2" customWidth="1"/>
    <col min="9723" max="9723" width="8.42578125" style="2" customWidth="1"/>
    <col min="9724" max="9724" width="11.7109375" style="2" customWidth="1"/>
    <col min="9725" max="9725" width="8.5703125" style="2" customWidth="1"/>
    <col min="9726" max="9726" width="10.5703125" style="2" customWidth="1"/>
    <col min="9727" max="9727" width="12.42578125" style="2" customWidth="1"/>
    <col min="9728" max="9728" width="13.140625" style="2" customWidth="1"/>
    <col min="9729" max="9729" width="16.7109375" style="2" customWidth="1"/>
    <col min="9730" max="9975" width="11.42578125" style="2"/>
    <col min="9976" max="9976" width="3.5703125" style="2" customWidth="1"/>
    <col min="9977" max="9977" width="49.7109375" style="2" customWidth="1"/>
    <col min="9978" max="9978" width="44.85546875" style="2" customWidth="1"/>
    <col min="9979" max="9979" width="8.42578125" style="2" customWidth="1"/>
    <col min="9980" max="9980" width="11.7109375" style="2" customWidth="1"/>
    <col min="9981" max="9981" width="8.5703125" style="2" customWidth="1"/>
    <col min="9982" max="9982" width="10.5703125" style="2" customWidth="1"/>
    <col min="9983" max="9983" width="12.42578125" style="2" customWidth="1"/>
    <col min="9984" max="9984" width="13.140625" style="2" customWidth="1"/>
    <col min="9985" max="9985" width="16.7109375" style="2" customWidth="1"/>
    <col min="9986" max="10231" width="11.42578125" style="2"/>
    <col min="10232" max="10232" width="3.5703125" style="2" customWidth="1"/>
    <col min="10233" max="10233" width="49.7109375" style="2" customWidth="1"/>
    <col min="10234" max="10234" width="44.85546875" style="2" customWidth="1"/>
    <col min="10235" max="10235" width="8.42578125" style="2" customWidth="1"/>
    <col min="10236" max="10236" width="11.7109375" style="2" customWidth="1"/>
    <col min="10237" max="10237" width="8.5703125" style="2" customWidth="1"/>
    <col min="10238" max="10238" width="10.5703125" style="2" customWidth="1"/>
    <col min="10239" max="10239" width="12.42578125" style="2" customWidth="1"/>
    <col min="10240" max="10240" width="13.140625" style="2" customWidth="1"/>
    <col min="10241" max="10241" width="16.7109375" style="2" customWidth="1"/>
    <col min="10242" max="10487" width="11.42578125" style="2"/>
    <col min="10488" max="10488" width="3.5703125" style="2" customWidth="1"/>
    <col min="10489" max="10489" width="49.7109375" style="2" customWidth="1"/>
    <col min="10490" max="10490" width="44.85546875" style="2" customWidth="1"/>
    <col min="10491" max="10491" width="8.42578125" style="2" customWidth="1"/>
    <col min="10492" max="10492" width="11.7109375" style="2" customWidth="1"/>
    <col min="10493" max="10493" width="8.5703125" style="2" customWidth="1"/>
    <col min="10494" max="10494" width="10.5703125" style="2" customWidth="1"/>
    <col min="10495" max="10495" width="12.42578125" style="2" customWidth="1"/>
    <col min="10496" max="10496" width="13.140625" style="2" customWidth="1"/>
    <col min="10497" max="10497" width="16.7109375" style="2" customWidth="1"/>
    <col min="10498" max="10743" width="11.42578125" style="2"/>
    <col min="10744" max="10744" width="3.5703125" style="2" customWidth="1"/>
    <col min="10745" max="10745" width="49.7109375" style="2" customWidth="1"/>
    <col min="10746" max="10746" width="44.85546875" style="2" customWidth="1"/>
    <col min="10747" max="10747" width="8.42578125" style="2" customWidth="1"/>
    <col min="10748" max="10748" width="11.7109375" style="2" customWidth="1"/>
    <col min="10749" max="10749" width="8.5703125" style="2" customWidth="1"/>
    <col min="10750" max="10750" width="10.5703125" style="2" customWidth="1"/>
    <col min="10751" max="10751" width="12.42578125" style="2" customWidth="1"/>
    <col min="10752" max="10752" width="13.140625" style="2" customWidth="1"/>
    <col min="10753" max="10753" width="16.7109375" style="2" customWidth="1"/>
    <col min="10754" max="10999" width="11.42578125" style="2"/>
    <col min="11000" max="11000" width="3.5703125" style="2" customWidth="1"/>
    <col min="11001" max="11001" width="49.7109375" style="2" customWidth="1"/>
    <col min="11002" max="11002" width="44.85546875" style="2" customWidth="1"/>
    <col min="11003" max="11003" width="8.42578125" style="2" customWidth="1"/>
    <col min="11004" max="11004" width="11.7109375" style="2" customWidth="1"/>
    <col min="11005" max="11005" width="8.5703125" style="2" customWidth="1"/>
    <col min="11006" max="11006" width="10.5703125" style="2" customWidth="1"/>
    <col min="11007" max="11007" width="12.42578125" style="2" customWidth="1"/>
    <col min="11008" max="11008" width="13.140625" style="2" customWidth="1"/>
    <col min="11009" max="11009" width="16.7109375" style="2" customWidth="1"/>
    <col min="11010" max="11255" width="11.42578125" style="2"/>
    <col min="11256" max="11256" width="3.5703125" style="2" customWidth="1"/>
    <col min="11257" max="11257" width="49.7109375" style="2" customWidth="1"/>
    <col min="11258" max="11258" width="44.85546875" style="2" customWidth="1"/>
    <col min="11259" max="11259" width="8.42578125" style="2" customWidth="1"/>
    <col min="11260" max="11260" width="11.7109375" style="2" customWidth="1"/>
    <col min="11261" max="11261" width="8.5703125" style="2" customWidth="1"/>
    <col min="11262" max="11262" width="10.5703125" style="2" customWidth="1"/>
    <col min="11263" max="11263" width="12.42578125" style="2" customWidth="1"/>
    <col min="11264" max="11264" width="13.140625" style="2" customWidth="1"/>
    <col min="11265" max="11265" width="16.7109375" style="2" customWidth="1"/>
    <col min="11266" max="11511" width="11.42578125" style="2"/>
    <col min="11512" max="11512" width="3.5703125" style="2" customWidth="1"/>
    <col min="11513" max="11513" width="49.7109375" style="2" customWidth="1"/>
    <col min="11514" max="11514" width="44.85546875" style="2" customWidth="1"/>
    <col min="11515" max="11515" width="8.42578125" style="2" customWidth="1"/>
    <col min="11516" max="11516" width="11.7109375" style="2" customWidth="1"/>
    <col min="11517" max="11517" width="8.5703125" style="2" customWidth="1"/>
    <col min="11518" max="11518" width="10.5703125" style="2" customWidth="1"/>
    <col min="11519" max="11519" width="12.42578125" style="2" customWidth="1"/>
    <col min="11520" max="11520" width="13.140625" style="2" customWidth="1"/>
    <col min="11521" max="11521" width="16.7109375" style="2" customWidth="1"/>
    <col min="11522" max="11767" width="11.42578125" style="2"/>
    <col min="11768" max="11768" width="3.5703125" style="2" customWidth="1"/>
    <col min="11769" max="11769" width="49.7109375" style="2" customWidth="1"/>
    <col min="11770" max="11770" width="44.85546875" style="2" customWidth="1"/>
    <col min="11771" max="11771" width="8.42578125" style="2" customWidth="1"/>
    <col min="11772" max="11772" width="11.7109375" style="2" customWidth="1"/>
    <col min="11773" max="11773" width="8.5703125" style="2" customWidth="1"/>
    <col min="11774" max="11774" width="10.5703125" style="2" customWidth="1"/>
    <col min="11775" max="11775" width="12.42578125" style="2" customWidth="1"/>
    <col min="11776" max="11776" width="13.140625" style="2" customWidth="1"/>
    <col min="11777" max="11777" width="16.7109375" style="2" customWidth="1"/>
    <col min="11778" max="12023" width="11.42578125" style="2"/>
    <col min="12024" max="12024" width="3.5703125" style="2" customWidth="1"/>
    <col min="12025" max="12025" width="49.7109375" style="2" customWidth="1"/>
    <col min="12026" max="12026" width="44.85546875" style="2" customWidth="1"/>
    <col min="12027" max="12027" width="8.42578125" style="2" customWidth="1"/>
    <col min="12028" max="12028" width="11.7109375" style="2" customWidth="1"/>
    <col min="12029" max="12029" width="8.5703125" style="2" customWidth="1"/>
    <col min="12030" max="12030" width="10.5703125" style="2" customWidth="1"/>
    <col min="12031" max="12031" width="12.42578125" style="2" customWidth="1"/>
    <col min="12032" max="12032" width="13.140625" style="2" customWidth="1"/>
    <col min="12033" max="12033" width="16.7109375" style="2" customWidth="1"/>
    <col min="12034" max="12279" width="11.42578125" style="2"/>
    <col min="12280" max="12280" width="3.5703125" style="2" customWidth="1"/>
    <col min="12281" max="12281" width="49.7109375" style="2" customWidth="1"/>
    <col min="12282" max="12282" width="44.85546875" style="2" customWidth="1"/>
    <col min="12283" max="12283" width="8.42578125" style="2" customWidth="1"/>
    <col min="12284" max="12284" width="11.7109375" style="2" customWidth="1"/>
    <col min="12285" max="12285" width="8.5703125" style="2" customWidth="1"/>
    <col min="12286" max="12286" width="10.5703125" style="2" customWidth="1"/>
    <col min="12287" max="12287" width="12.42578125" style="2" customWidth="1"/>
    <col min="12288" max="12288" width="13.140625" style="2" customWidth="1"/>
    <col min="12289" max="12289" width="16.7109375" style="2" customWidth="1"/>
    <col min="12290" max="12535" width="11.42578125" style="2"/>
    <col min="12536" max="12536" width="3.5703125" style="2" customWidth="1"/>
    <col min="12537" max="12537" width="49.7109375" style="2" customWidth="1"/>
    <col min="12538" max="12538" width="44.85546875" style="2" customWidth="1"/>
    <col min="12539" max="12539" width="8.42578125" style="2" customWidth="1"/>
    <col min="12540" max="12540" width="11.7109375" style="2" customWidth="1"/>
    <col min="12541" max="12541" width="8.5703125" style="2" customWidth="1"/>
    <col min="12542" max="12542" width="10.5703125" style="2" customWidth="1"/>
    <col min="12543" max="12543" width="12.42578125" style="2" customWidth="1"/>
    <col min="12544" max="12544" width="13.140625" style="2" customWidth="1"/>
    <col min="12545" max="12545" width="16.7109375" style="2" customWidth="1"/>
    <col min="12546" max="12791" width="11.42578125" style="2"/>
    <col min="12792" max="12792" width="3.5703125" style="2" customWidth="1"/>
    <col min="12793" max="12793" width="49.7109375" style="2" customWidth="1"/>
    <col min="12794" max="12794" width="44.85546875" style="2" customWidth="1"/>
    <col min="12795" max="12795" width="8.42578125" style="2" customWidth="1"/>
    <col min="12796" max="12796" width="11.7109375" style="2" customWidth="1"/>
    <col min="12797" max="12797" width="8.5703125" style="2" customWidth="1"/>
    <col min="12798" max="12798" width="10.5703125" style="2" customWidth="1"/>
    <col min="12799" max="12799" width="12.42578125" style="2" customWidth="1"/>
    <col min="12800" max="12800" width="13.140625" style="2" customWidth="1"/>
    <col min="12801" max="12801" width="16.7109375" style="2" customWidth="1"/>
    <col min="12802" max="13047" width="11.42578125" style="2"/>
    <col min="13048" max="13048" width="3.5703125" style="2" customWidth="1"/>
    <col min="13049" max="13049" width="49.7109375" style="2" customWidth="1"/>
    <col min="13050" max="13050" width="44.85546875" style="2" customWidth="1"/>
    <col min="13051" max="13051" width="8.42578125" style="2" customWidth="1"/>
    <col min="13052" max="13052" width="11.7109375" style="2" customWidth="1"/>
    <col min="13053" max="13053" width="8.5703125" style="2" customWidth="1"/>
    <col min="13054" max="13054" width="10.5703125" style="2" customWidth="1"/>
    <col min="13055" max="13055" width="12.42578125" style="2" customWidth="1"/>
    <col min="13056" max="13056" width="13.140625" style="2" customWidth="1"/>
    <col min="13057" max="13057" width="16.7109375" style="2" customWidth="1"/>
    <col min="13058" max="13303" width="11.42578125" style="2"/>
    <col min="13304" max="13304" width="3.5703125" style="2" customWidth="1"/>
    <col min="13305" max="13305" width="49.7109375" style="2" customWidth="1"/>
    <col min="13306" max="13306" width="44.85546875" style="2" customWidth="1"/>
    <col min="13307" max="13307" width="8.42578125" style="2" customWidth="1"/>
    <col min="13308" max="13308" width="11.7109375" style="2" customWidth="1"/>
    <col min="13309" max="13309" width="8.5703125" style="2" customWidth="1"/>
    <col min="13310" max="13310" width="10.5703125" style="2" customWidth="1"/>
    <col min="13311" max="13311" width="12.42578125" style="2" customWidth="1"/>
    <col min="13312" max="13312" width="13.140625" style="2" customWidth="1"/>
    <col min="13313" max="13313" width="16.7109375" style="2" customWidth="1"/>
    <col min="13314" max="13559" width="11.42578125" style="2"/>
    <col min="13560" max="13560" width="3.5703125" style="2" customWidth="1"/>
    <col min="13561" max="13561" width="49.7109375" style="2" customWidth="1"/>
    <col min="13562" max="13562" width="44.85546875" style="2" customWidth="1"/>
    <col min="13563" max="13563" width="8.42578125" style="2" customWidth="1"/>
    <col min="13564" max="13564" width="11.7109375" style="2" customWidth="1"/>
    <col min="13565" max="13565" width="8.5703125" style="2" customWidth="1"/>
    <col min="13566" max="13566" width="10.5703125" style="2" customWidth="1"/>
    <col min="13567" max="13567" width="12.42578125" style="2" customWidth="1"/>
    <col min="13568" max="13568" width="13.140625" style="2" customWidth="1"/>
    <col min="13569" max="13569" width="16.7109375" style="2" customWidth="1"/>
    <col min="13570" max="13815" width="11.42578125" style="2"/>
    <col min="13816" max="13816" width="3.5703125" style="2" customWidth="1"/>
    <col min="13817" max="13817" width="49.7109375" style="2" customWidth="1"/>
    <col min="13818" max="13818" width="44.85546875" style="2" customWidth="1"/>
    <col min="13819" max="13819" width="8.42578125" style="2" customWidth="1"/>
    <col min="13820" max="13820" width="11.7109375" style="2" customWidth="1"/>
    <col min="13821" max="13821" width="8.5703125" style="2" customWidth="1"/>
    <col min="13822" max="13822" width="10.5703125" style="2" customWidth="1"/>
    <col min="13823" max="13823" width="12.42578125" style="2" customWidth="1"/>
    <col min="13824" max="13824" width="13.140625" style="2" customWidth="1"/>
    <col min="13825" max="13825" width="16.7109375" style="2" customWidth="1"/>
    <col min="13826" max="14071" width="11.42578125" style="2"/>
    <col min="14072" max="14072" width="3.5703125" style="2" customWidth="1"/>
    <col min="14073" max="14073" width="49.7109375" style="2" customWidth="1"/>
    <col min="14074" max="14074" width="44.85546875" style="2" customWidth="1"/>
    <col min="14075" max="14075" width="8.42578125" style="2" customWidth="1"/>
    <col min="14076" max="14076" width="11.7109375" style="2" customWidth="1"/>
    <col min="14077" max="14077" width="8.5703125" style="2" customWidth="1"/>
    <col min="14078" max="14078" width="10.5703125" style="2" customWidth="1"/>
    <col min="14079" max="14079" width="12.42578125" style="2" customWidth="1"/>
    <col min="14080" max="14080" width="13.140625" style="2" customWidth="1"/>
    <col min="14081" max="14081" width="16.7109375" style="2" customWidth="1"/>
    <col min="14082" max="14327" width="11.42578125" style="2"/>
    <col min="14328" max="14328" width="3.5703125" style="2" customWidth="1"/>
    <col min="14329" max="14329" width="49.7109375" style="2" customWidth="1"/>
    <col min="14330" max="14330" width="44.85546875" style="2" customWidth="1"/>
    <col min="14331" max="14331" width="8.42578125" style="2" customWidth="1"/>
    <col min="14332" max="14332" width="11.7109375" style="2" customWidth="1"/>
    <col min="14333" max="14333" width="8.5703125" style="2" customWidth="1"/>
    <col min="14334" max="14334" width="10.5703125" style="2" customWidth="1"/>
    <col min="14335" max="14335" width="12.42578125" style="2" customWidth="1"/>
    <col min="14336" max="14336" width="13.140625" style="2" customWidth="1"/>
    <col min="14337" max="14337" width="16.7109375" style="2" customWidth="1"/>
    <col min="14338" max="14583" width="11.42578125" style="2"/>
    <col min="14584" max="14584" width="3.5703125" style="2" customWidth="1"/>
    <col min="14585" max="14585" width="49.7109375" style="2" customWidth="1"/>
    <col min="14586" max="14586" width="44.85546875" style="2" customWidth="1"/>
    <col min="14587" max="14587" width="8.42578125" style="2" customWidth="1"/>
    <col min="14588" max="14588" width="11.7109375" style="2" customWidth="1"/>
    <col min="14589" max="14589" width="8.5703125" style="2" customWidth="1"/>
    <col min="14590" max="14590" width="10.5703125" style="2" customWidth="1"/>
    <col min="14591" max="14591" width="12.42578125" style="2" customWidth="1"/>
    <col min="14592" max="14592" width="13.140625" style="2" customWidth="1"/>
    <col min="14593" max="14593" width="16.7109375" style="2" customWidth="1"/>
    <col min="14594" max="14839" width="11.42578125" style="2"/>
    <col min="14840" max="14840" width="3.5703125" style="2" customWidth="1"/>
    <col min="14841" max="14841" width="49.7109375" style="2" customWidth="1"/>
    <col min="14842" max="14842" width="44.85546875" style="2" customWidth="1"/>
    <col min="14843" max="14843" width="8.42578125" style="2" customWidth="1"/>
    <col min="14844" max="14844" width="11.7109375" style="2" customWidth="1"/>
    <col min="14845" max="14845" width="8.5703125" style="2" customWidth="1"/>
    <col min="14846" max="14846" width="10.5703125" style="2" customWidth="1"/>
    <col min="14847" max="14847" width="12.42578125" style="2" customWidth="1"/>
    <col min="14848" max="14848" width="13.140625" style="2" customWidth="1"/>
    <col min="14849" max="14849" width="16.7109375" style="2" customWidth="1"/>
    <col min="14850" max="15095" width="11.42578125" style="2"/>
    <col min="15096" max="15096" width="3.5703125" style="2" customWidth="1"/>
    <col min="15097" max="15097" width="49.7109375" style="2" customWidth="1"/>
    <col min="15098" max="15098" width="44.85546875" style="2" customWidth="1"/>
    <col min="15099" max="15099" width="8.42578125" style="2" customWidth="1"/>
    <col min="15100" max="15100" width="11.7109375" style="2" customWidth="1"/>
    <col min="15101" max="15101" width="8.5703125" style="2" customWidth="1"/>
    <col min="15102" max="15102" width="10.5703125" style="2" customWidth="1"/>
    <col min="15103" max="15103" width="12.42578125" style="2" customWidth="1"/>
    <col min="15104" max="15104" width="13.140625" style="2" customWidth="1"/>
    <col min="15105" max="15105" width="16.7109375" style="2" customWidth="1"/>
    <col min="15106" max="15351" width="11.42578125" style="2"/>
    <col min="15352" max="15352" width="3.5703125" style="2" customWidth="1"/>
    <col min="15353" max="15353" width="49.7109375" style="2" customWidth="1"/>
    <col min="15354" max="15354" width="44.85546875" style="2" customWidth="1"/>
    <col min="15355" max="15355" width="8.42578125" style="2" customWidth="1"/>
    <col min="15356" max="15356" width="11.7109375" style="2" customWidth="1"/>
    <col min="15357" max="15357" width="8.5703125" style="2" customWidth="1"/>
    <col min="15358" max="15358" width="10.5703125" style="2" customWidth="1"/>
    <col min="15359" max="15359" width="12.42578125" style="2" customWidth="1"/>
    <col min="15360" max="15360" width="13.140625" style="2" customWidth="1"/>
    <col min="15361" max="15361" width="16.7109375" style="2" customWidth="1"/>
    <col min="15362" max="15607" width="11.42578125" style="2"/>
    <col min="15608" max="15608" width="3.5703125" style="2" customWidth="1"/>
    <col min="15609" max="15609" width="49.7109375" style="2" customWidth="1"/>
    <col min="15610" max="15610" width="44.85546875" style="2" customWidth="1"/>
    <col min="15611" max="15611" width="8.42578125" style="2" customWidth="1"/>
    <col min="15612" max="15612" width="11.7109375" style="2" customWidth="1"/>
    <col min="15613" max="15613" width="8.5703125" style="2" customWidth="1"/>
    <col min="15614" max="15614" width="10.5703125" style="2" customWidth="1"/>
    <col min="15615" max="15615" width="12.42578125" style="2" customWidth="1"/>
    <col min="15616" max="15616" width="13.140625" style="2" customWidth="1"/>
    <col min="15617" max="15617" width="16.7109375" style="2" customWidth="1"/>
    <col min="15618" max="15863" width="11.42578125" style="2"/>
    <col min="15864" max="15864" width="3.5703125" style="2" customWidth="1"/>
    <col min="15865" max="15865" width="49.7109375" style="2" customWidth="1"/>
    <col min="15866" max="15866" width="44.85546875" style="2" customWidth="1"/>
    <col min="15867" max="15867" width="8.42578125" style="2" customWidth="1"/>
    <col min="15868" max="15868" width="11.7109375" style="2" customWidth="1"/>
    <col min="15869" max="15869" width="8.5703125" style="2" customWidth="1"/>
    <col min="15870" max="15870" width="10.5703125" style="2" customWidth="1"/>
    <col min="15871" max="15871" width="12.42578125" style="2" customWidth="1"/>
    <col min="15872" max="15872" width="13.140625" style="2" customWidth="1"/>
    <col min="15873" max="15873" width="16.7109375" style="2" customWidth="1"/>
    <col min="15874" max="16119" width="11.42578125" style="2"/>
    <col min="16120" max="16120" width="3.5703125" style="2" customWidth="1"/>
    <col min="16121" max="16121" width="49.7109375" style="2" customWidth="1"/>
    <col min="16122" max="16122" width="44.85546875" style="2" customWidth="1"/>
    <col min="16123" max="16123" width="8.42578125" style="2" customWidth="1"/>
    <col min="16124" max="16124" width="11.7109375" style="2" customWidth="1"/>
    <col min="16125" max="16125" width="8.5703125" style="2" customWidth="1"/>
    <col min="16126" max="16126" width="10.5703125" style="2" customWidth="1"/>
    <col min="16127" max="16127" width="12.42578125" style="2" customWidth="1"/>
    <col min="16128" max="16128" width="13.140625" style="2" customWidth="1"/>
    <col min="16129" max="16129" width="16.7109375" style="2" customWidth="1"/>
    <col min="16130" max="16384" width="11.42578125" style="2"/>
  </cols>
  <sheetData>
    <row r="4" spans="1:7" x14ac:dyDescent="0.2">
      <c r="A4" s="1"/>
    </row>
    <row r="5" spans="1:7" ht="12" x14ac:dyDescent="0.2">
      <c r="A5" s="165" t="s">
        <v>543</v>
      </c>
    </row>
    <row r="6" spans="1:7" ht="12" x14ac:dyDescent="0.2">
      <c r="A6" s="165" t="s">
        <v>544</v>
      </c>
    </row>
    <row r="7" spans="1:7" ht="12" x14ac:dyDescent="0.2">
      <c r="A7" s="165" t="str">
        <f>'C3 Capital'!A7</f>
        <v>Acumulado a Mayo de 2026</v>
      </c>
    </row>
    <row r="8" spans="1:7" x14ac:dyDescent="0.2">
      <c r="A8" s="2" t="s">
        <v>0</v>
      </c>
      <c r="B8" s="25"/>
      <c r="C8" s="25"/>
      <c r="D8" s="25"/>
      <c r="E8" s="25"/>
      <c r="F8" s="25"/>
      <c r="G8" s="25"/>
    </row>
    <row r="9" spans="1:7" x14ac:dyDescent="0.2">
      <c r="A9" s="1"/>
      <c r="B9" s="186"/>
      <c r="C9" s="186"/>
      <c r="D9" s="186"/>
      <c r="E9" s="186"/>
      <c r="F9" s="186"/>
      <c r="G9" s="186"/>
    </row>
    <row r="10" spans="1:7" ht="12" customHeight="1" x14ac:dyDescent="0.2">
      <c r="A10" s="221" t="s">
        <v>1</v>
      </c>
      <c r="B10" s="217" t="s">
        <v>2</v>
      </c>
      <c r="C10" s="217"/>
      <c r="D10" s="217"/>
      <c r="E10" s="218" t="s">
        <v>494</v>
      </c>
      <c r="F10" s="219" t="str">
        <f>+'C1 Total ingresos'!F10</f>
        <v>Aforo menos Recaudo</v>
      </c>
      <c r="G10" s="219" t="s">
        <v>5</v>
      </c>
    </row>
    <row r="11" spans="1:7" ht="12.75" customHeight="1" x14ac:dyDescent="0.2">
      <c r="A11" s="221"/>
      <c r="B11" s="4" t="s">
        <v>6</v>
      </c>
      <c r="C11" s="4" t="s">
        <v>7</v>
      </c>
      <c r="D11" s="4" t="s">
        <v>8</v>
      </c>
      <c r="E11" s="218"/>
      <c r="F11" s="219"/>
      <c r="G11" s="219"/>
    </row>
    <row r="12" spans="1:7" ht="12" thickBot="1" x14ac:dyDescent="0.25">
      <c r="A12" s="221"/>
      <c r="B12" s="192" t="s">
        <v>9</v>
      </c>
      <c r="C12" s="192" t="s">
        <v>10</v>
      </c>
      <c r="D12" s="188" t="s">
        <v>11</v>
      </c>
      <c r="E12" s="192" t="s">
        <v>12</v>
      </c>
      <c r="F12" s="188" t="s">
        <v>13</v>
      </c>
      <c r="G12" s="189" t="s">
        <v>14</v>
      </c>
    </row>
    <row r="13" spans="1:7" ht="15" customHeight="1" x14ac:dyDescent="0.2">
      <c r="A13" s="193" t="s">
        <v>490</v>
      </c>
      <c r="B13" s="119">
        <v>2888.3596000000002</v>
      </c>
      <c r="C13" s="119">
        <v>0</v>
      </c>
      <c r="D13" s="119">
        <v>2888.3596000000002</v>
      </c>
      <c r="E13" s="119">
        <v>1376.0001681468998</v>
      </c>
      <c r="F13" s="48">
        <v>1512.3594318531004</v>
      </c>
      <c r="G13" s="143">
        <v>47.639503341166375</v>
      </c>
    </row>
    <row r="14" spans="1:7" ht="15" customHeight="1" x14ac:dyDescent="0.2">
      <c r="A14" s="194" t="s">
        <v>66</v>
      </c>
      <c r="B14" s="119">
        <v>2088.682810455</v>
      </c>
      <c r="C14" s="119">
        <v>0</v>
      </c>
      <c r="D14" s="119">
        <v>2088.682810455</v>
      </c>
      <c r="E14" s="119">
        <v>1225.85545304272</v>
      </c>
      <c r="F14" s="48">
        <v>862.82735741227998</v>
      </c>
      <c r="G14" s="143">
        <v>58.69035963271412</v>
      </c>
    </row>
    <row r="15" spans="1:7" ht="15" customHeight="1" x14ac:dyDescent="0.2">
      <c r="A15" s="194" t="s">
        <v>292</v>
      </c>
      <c r="B15" s="119">
        <v>1810.644</v>
      </c>
      <c r="C15" s="119">
        <v>0</v>
      </c>
      <c r="D15" s="119">
        <v>1810.644</v>
      </c>
      <c r="E15" s="119">
        <v>796.45815957316995</v>
      </c>
      <c r="F15" s="48">
        <v>1014.1858404268301</v>
      </c>
      <c r="G15" s="143">
        <v>43.987562412775233</v>
      </c>
    </row>
    <row r="16" spans="1:7" ht="15" customHeight="1" x14ac:dyDescent="0.2">
      <c r="A16" s="194" t="s">
        <v>65</v>
      </c>
      <c r="B16" s="119">
        <v>1754.9259999999999</v>
      </c>
      <c r="C16" s="119">
        <v>0</v>
      </c>
      <c r="D16" s="119">
        <v>1754.9259999999999</v>
      </c>
      <c r="E16" s="119">
        <v>787.98289190465005</v>
      </c>
      <c r="F16" s="48">
        <v>966.94310809534988</v>
      </c>
      <c r="G16" s="143">
        <v>44.901203350149807</v>
      </c>
    </row>
    <row r="17" spans="1:7" ht="15" customHeight="1" x14ac:dyDescent="0.2">
      <c r="A17" s="194" t="s">
        <v>491</v>
      </c>
      <c r="B17" s="119">
        <v>1394.971</v>
      </c>
      <c r="C17" s="119">
        <v>0</v>
      </c>
      <c r="D17" s="119">
        <v>1394.971</v>
      </c>
      <c r="E17" s="119">
        <v>40.056359324999995</v>
      </c>
      <c r="F17" s="48">
        <v>1354.9146406750001</v>
      </c>
      <c r="G17" s="143">
        <v>2.8714833014449761</v>
      </c>
    </row>
    <row r="18" spans="1:7" ht="15" customHeight="1" x14ac:dyDescent="0.2">
      <c r="A18" s="194" t="s">
        <v>297</v>
      </c>
      <c r="B18" s="119">
        <v>1261.837095329</v>
      </c>
      <c r="C18" s="119">
        <v>0</v>
      </c>
      <c r="D18" s="119">
        <v>1261.837095329</v>
      </c>
      <c r="E18" s="119">
        <v>644.65175593523998</v>
      </c>
      <c r="F18" s="48">
        <v>617.18533939376005</v>
      </c>
      <c r="G18" s="143">
        <v>51.088350336313361</v>
      </c>
    </row>
    <row r="19" spans="1:7" ht="15" customHeight="1" x14ac:dyDescent="0.2">
      <c r="A19" s="194" t="s">
        <v>298</v>
      </c>
      <c r="B19" s="119">
        <v>1037.951070739</v>
      </c>
      <c r="C19" s="119">
        <v>0</v>
      </c>
      <c r="D19" s="119">
        <v>1037.951070739</v>
      </c>
      <c r="E19" s="119">
        <v>175.08569899317001</v>
      </c>
      <c r="F19" s="48">
        <v>862.86537174582998</v>
      </c>
      <c r="G19" s="143">
        <v>16.868396201808679</v>
      </c>
    </row>
    <row r="20" spans="1:7" ht="15" customHeight="1" x14ac:dyDescent="0.2">
      <c r="A20" s="194" t="s">
        <v>420</v>
      </c>
      <c r="B20" s="119">
        <v>768.55499999999995</v>
      </c>
      <c r="C20" s="119">
        <v>0</v>
      </c>
      <c r="D20" s="119">
        <v>768.55499999999995</v>
      </c>
      <c r="E20" s="119">
        <v>410.89555371234997</v>
      </c>
      <c r="F20" s="48">
        <v>357.65944628764998</v>
      </c>
      <c r="G20" s="143">
        <v>53.463389570343047</v>
      </c>
    </row>
    <row r="21" spans="1:7" ht="15" customHeight="1" x14ac:dyDescent="0.2">
      <c r="A21" s="194" t="s">
        <v>68</v>
      </c>
      <c r="B21" s="119">
        <v>568</v>
      </c>
      <c r="C21" s="119">
        <v>0</v>
      </c>
      <c r="D21" s="119">
        <v>568</v>
      </c>
      <c r="E21" s="119">
        <v>236.06348024742002</v>
      </c>
      <c r="F21" s="48">
        <v>331.93651975258001</v>
      </c>
      <c r="G21" s="143">
        <v>41.560471874545776</v>
      </c>
    </row>
    <row r="22" spans="1:7" ht="15" customHeight="1" x14ac:dyDescent="0.2">
      <c r="A22" s="194" t="s">
        <v>446</v>
      </c>
      <c r="B22" s="119">
        <v>530</v>
      </c>
      <c r="C22" s="119">
        <v>0</v>
      </c>
      <c r="D22" s="119">
        <v>530</v>
      </c>
      <c r="E22" s="119">
        <v>84.715444904539993</v>
      </c>
      <c r="F22" s="48">
        <v>445.28455509546001</v>
      </c>
      <c r="G22" s="143">
        <v>15.984046208403772</v>
      </c>
    </row>
    <row r="23" spans="1:7" ht="15" customHeight="1" x14ac:dyDescent="0.2">
      <c r="A23" s="194" t="s">
        <v>290</v>
      </c>
      <c r="B23" s="119">
        <v>513.29899999999998</v>
      </c>
      <c r="C23" s="119">
        <v>0</v>
      </c>
      <c r="D23" s="119">
        <v>513.29899999999998</v>
      </c>
      <c r="E23" s="119">
        <v>303.18494500961998</v>
      </c>
      <c r="F23" s="48">
        <v>210.11405499038</v>
      </c>
      <c r="G23" s="143">
        <v>59.065952789625541</v>
      </c>
    </row>
    <row r="24" spans="1:7" ht="15" customHeight="1" x14ac:dyDescent="0.2">
      <c r="A24" s="194" t="s">
        <v>468</v>
      </c>
      <c r="B24" s="119">
        <v>469.55700000000002</v>
      </c>
      <c r="C24" s="119">
        <v>0</v>
      </c>
      <c r="D24" s="119">
        <v>469.55700000000002</v>
      </c>
      <c r="E24" s="119">
        <v>175.07288998099997</v>
      </c>
      <c r="F24" s="48">
        <v>294.48411001900001</v>
      </c>
      <c r="G24" s="143">
        <v>37.284693866985258</v>
      </c>
    </row>
    <row r="25" spans="1:7" ht="15" customHeight="1" x14ac:dyDescent="0.2">
      <c r="A25" s="194" t="s">
        <v>445</v>
      </c>
      <c r="B25" s="119">
        <v>400</v>
      </c>
      <c r="C25" s="119">
        <v>0</v>
      </c>
      <c r="D25" s="119">
        <v>400</v>
      </c>
      <c r="E25" s="119">
        <v>113.81059436853</v>
      </c>
      <c r="F25" s="48">
        <v>286.18940563146998</v>
      </c>
      <c r="G25" s="143">
        <v>28.452648592132501</v>
      </c>
    </row>
    <row r="26" spans="1:7" ht="15" customHeight="1" x14ac:dyDescent="0.2">
      <c r="A26" s="194" t="s">
        <v>69</v>
      </c>
      <c r="B26" s="119">
        <v>313.98</v>
      </c>
      <c r="C26" s="119">
        <v>0</v>
      </c>
      <c r="D26" s="119">
        <v>313.98</v>
      </c>
      <c r="E26" s="119">
        <v>201.87742291685001</v>
      </c>
      <c r="F26" s="48">
        <v>112.10257708315001</v>
      </c>
      <c r="G26" s="143">
        <v>64.296268207162882</v>
      </c>
    </row>
    <row r="27" spans="1:7" ht="15" customHeight="1" x14ac:dyDescent="0.2">
      <c r="A27" s="194" t="s">
        <v>433</v>
      </c>
      <c r="B27" s="119">
        <v>177</v>
      </c>
      <c r="C27" s="119">
        <v>0</v>
      </c>
      <c r="D27" s="119">
        <v>177</v>
      </c>
      <c r="E27" s="119">
        <v>175.25311431172003</v>
      </c>
      <c r="F27" s="48">
        <v>1.7468856882799741</v>
      </c>
      <c r="G27" s="143">
        <v>99.013058933175159</v>
      </c>
    </row>
    <row r="28" spans="1:7" ht="15" customHeight="1" x14ac:dyDescent="0.2">
      <c r="A28" s="194" t="s">
        <v>453</v>
      </c>
      <c r="B28" s="119">
        <v>163.82169606899998</v>
      </c>
      <c r="C28" s="119">
        <v>0</v>
      </c>
      <c r="D28" s="119">
        <v>163.82169606899998</v>
      </c>
      <c r="E28" s="119">
        <v>22.331374772</v>
      </c>
      <c r="F28" s="48">
        <v>141.49032129699998</v>
      </c>
      <c r="G28" s="143">
        <v>13.631512374645578</v>
      </c>
    </row>
    <row r="29" spans="1:7" ht="15" customHeight="1" x14ac:dyDescent="0.2">
      <c r="A29" s="194" t="s">
        <v>444</v>
      </c>
      <c r="B29" s="119">
        <v>154.25138891400002</v>
      </c>
      <c r="C29" s="119">
        <v>0</v>
      </c>
      <c r="D29" s="119">
        <v>154.25138891400002</v>
      </c>
      <c r="E29" s="119">
        <v>118.54162547974001</v>
      </c>
      <c r="F29" s="48">
        <v>35.709763434260012</v>
      </c>
      <c r="G29" s="143">
        <v>76.849632482616201</v>
      </c>
    </row>
    <row r="30" spans="1:7" ht="15" customHeight="1" x14ac:dyDescent="0.2">
      <c r="A30" s="194" t="s">
        <v>429</v>
      </c>
      <c r="B30" s="119">
        <v>140</v>
      </c>
      <c r="C30" s="119">
        <v>0</v>
      </c>
      <c r="D30" s="119">
        <v>140</v>
      </c>
      <c r="E30" s="119">
        <v>94.96385639108999</v>
      </c>
      <c r="F30" s="48">
        <v>45.03614360891001</v>
      </c>
      <c r="G30" s="143">
        <v>67.831325993635701</v>
      </c>
    </row>
    <row r="31" spans="1:7" ht="15" customHeight="1" x14ac:dyDescent="0.2">
      <c r="A31" s="194" t="s">
        <v>447</v>
      </c>
      <c r="B31" s="119">
        <v>125.57550000000001</v>
      </c>
      <c r="C31" s="119">
        <v>0</v>
      </c>
      <c r="D31" s="119">
        <v>125.57550000000001</v>
      </c>
      <c r="E31" s="119">
        <v>49.306733149999999</v>
      </c>
      <c r="F31" s="48">
        <v>76.268766850000006</v>
      </c>
      <c r="G31" s="143">
        <v>39.264612245222992</v>
      </c>
    </row>
    <row r="32" spans="1:7" ht="15" customHeight="1" x14ac:dyDescent="0.2">
      <c r="A32" s="194" t="s">
        <v>448</v>
      </c>
      <c r="B32" s="119">
        <v>109</v>
      </c>
      <c r="C32" s="119">
        <v>0</v>
      </c>
      <c r="D32" s="119">
        <v>109</v>
      </c>
      <c r="E32" s="119">
        <v>45.665398681999996</v>
      </c>
      <c r="F32" s="48">
        <v>63.334601318000004</v>
      </c>
      <c r="G32" s="143">
        <v>41.894861176146783</v>
      </c>
    </row>
    <row r="33" spans="1:7" ht="15" customHeight="1" x14ac:dyDescent="0.2">
      <c r="A33" s="194" t="s">
        <v>67</v>
      </c>
      <c r="B33" s="119">
        <v>98.519369999999995</v>
      </c>
      <c r="C33" s="119">
        <v>0</v>
      </c>
      <c r="D33" s="119">
        <v>98.519369999999995</v>
      </c>
      <c r="E33" s="119">
        <v>326.72558870914003</v>
      </c>
      <c r="F33" s="48">
        <v>-228.20621870914005</v>
      </c>
      <c r="G33" s="143">
        <v>331.63588917503233</v>
      </c>
    </row>
    <row r="34" spans="1:7" ht="15" customHeight="1" x14ac:dyDescent="0.2">
      <c r="A34" s="194" t="s">
        <v>287</v>
      </c>
      <c r="B34" s="119">
        <v>86.007501000000005</v>
      </c>
      <c r="C34" s="119">
        <v>0</v>
      </c>
      <c r="D34" s="119">
        <v>86.007501000000005</v>
      </c>
      <c r="E34" s="119">
        <v>86.004861941000001</v>
      </c>
      <c r="F34" s="48">
        <v>2.6390590000033853E-3</v>
      </c>
      <c r="G34" s="143">
        <v>99.996931594373379</v>
      </c>
    </row>
    <row r="35" spans="1:7" ht="15" customHeight="1" x14ac:dyDescent="0.2">
      <c r="A35" s="194" t="s">
        <v>431</v>
      </c>
      <c r="B35" s="119">
        <v>85.605584213</v>
      </c>
      <c r="C35" s="119">
        <v>0</v>
      </c>
      <c r="D35" s="119">
        <v>85.605584213</v>
      </c>
      <c r="E35" s="119">
        <v>38.325518817620001</v>
      </c>
      <c r="F35" s="48">
        <v>47.280065395379999</v>
      </c>
      <c r="G35" s="143">
        <v>44.769881743064978</v>
      </c>
    </row>
    <row r="36" spans="1:7" ht="15" customHeight="1" x14ac:dyDescent="0.2">
      <c r="A36" s="194" t="s">
        <v>291</v>
      </c>
      <c r="B36" s="119">
        <v>82.06</v>
      </c>
      <c r="C36" s="119">
        <v>0</v>
      </c>
      <c r="D36" s="119">
        <v>82.06</v>
      </c>
      <c r="E36" s="119">
        <v>99.314888984999996</v>
      </c>
      <c r="F36" s="48">
        <v>-17.254888984999994</v>
      </c>
      <c r="G36" s="143">
        <v>121.02716181452595</v>
      </c>
    </row>
    <row r="37" spans="1:7" ht="15" customHeight="1" x14ac:dyDescent="0.2">
      <c r="A37" s="194" t="s">
        <v>449</v>
      </c>
      <c r="B37" s="119">
        <v>65.302796779999994</v>
      </c>
      <c r="C37" s="119">
        <v>0</v>
      </c>
      <c r="D37" s="119">
        <v>65.302796779999994</v>
      </c>
      <c r="E37" s="119">
        <v>30.563530210250001</v>
      </c>
      <c r="F37" s="48">
        <v>34.739266569749994</v>
      </c>
      <c r="G37" s="143">
        <v>46.802789034007439</v>
      </c>
    </row>
    <row r="38" spans="1:7" ht="15" customHeight="1" x14ac:dyDescent="0.2">
      <c r="A38" s="194" t="s">
        <v>451</v>
      </c>
      <c r="B38" s="119">
        <v>56.717300000000002</v>
      </c>
      <c r="C38" s="119">
        <v>0</v>
      </c>
      <c r="D38" s="119">
        <v>56.717300000000002</v>
      </c>
      <c r="E38" s="119">
        <v>40.075971089699998</v>
      </c>
      <c r="F38" s="48">
        <v>16.641328910300004</v>
      </c>
      <c r="G38" s="143">
        <v>70.659165880075378</v>
      </c>
    </row>
    <row r="39" spans="1:7" ht="15" customHeight="1" x14ac:dyDescent="0.2">
      <c r="A39" s="194" t="s">
        <v>450</v>
      </c>
      <c r="B39" s="119">
        <v>46.978276000000001</v>
      </c>
      <c r="C39" s="119">
        <v>0</v>
      </c>
      <c r="D39" s="119">
        <v>46.978276000000001</v>
      </c>
      <c r="E39" s="119">
        <v>13.889393220530001</v>
      </c>
      <c r="F39" s="48">
        <v>33.088882779469998</v>
      </c>
      <c r="G39" s="143">
        <v>29.565566051274427</v>
      </c>
    </row>
    <row r="40" spans="1:7" ht="15" customHeight="1" x14ac:dyDescent="0.2">
      <c r="A40" s="194" t="s">
        <v>457</v>
      </c>
      <c r="B40" s="119">
        <v>44.496600676</v>
      </c>
      <c r="C40" s="119">
        <v>0</v>
      </c>
      <c r="D40" s="119">
        <v>44.496600676</v>
      </c>
      <c r="E40" s="119">
        <v>16.18296976009</v>
      </c>
      <c r="F40" s="48">
        <v>28.31363091591</v>
      </c>
      <c r="G40" s="143">
        <v>36.369002382733832</v>
      </c>
    </row>
    <row r="41" spans="1:7" ht="15" customHeight="1" x14ac:dyDescent="0.2">
      <c r="A41" s="194" t="s">
        <v>422</v>
      </c>
      <c r="B41" s="119">
        <v>41.861905649000001</v>
      </c>
      <c r="C41" s="119">
        <v>0</v>
      </c>
      <c r="D41" s="119">
        <v>41.861905649000001</v>
      </c>
      <c r="E41" s="119">
        <v>14.097149332000001</v>
      </c>
      <c r="F41" s="48">
        <v>27.764756317</v>
      </c>
      <c r="G41" s="143">
        <v>33.675364543125511</v>
      </c>
    </row>
    <row r="42" spans="1:7" ht="15" customHeight="1" x14ac:dyDescent="0.2">
      <c r="A42" s="194" t="s">
        <v>455</v>
      </c>
      <c r="B42" s="119">
        <v>41.654733</v>
      </c>
      <c r="C42" s="119">
        <v>0</v>
      </c>
      <c r="D42" s="119">
        <v>41.654733</v>
      </c>
      <c r="E42" s="119">
        <v>13.461675410540002</v>
      </c>
      <c r="F42" s="48">
        <v>28.193057589459997</v>
      </c>
      <c r="G42" s="143">
        <v>32.317276911941804</v>
      </c>
    </row>
    <row r="43" spans="1:7" ht="15" customHeight="1" x14ac:dyDescent="0.2">
      <c r="A43" s="194" t="s">
        <v>454</v>
      </c>
      <c r="B43" s="119">
        <v>37.166179</v>
      </c>
      <c r="C43" s="119">
        <v>0</v>
      </c>
      <c r="D43" s="119">
        <v>37.166179</v>
      </c>
      <c r="E43" s="119">
        <v>9.6143813804900002</v>
      </c>
      <c r="F43" s="48">
        <v>27.551797619509998</v>
      </c>
      <c r="G43" s="143">
        <v>25.868630134106603</v>
      </c>
    </row>
    <row r="44" spans="1:7" ht="15" customHeight="1" x14ac:dyDescent="0.2">
      <c r="A44" s="194" t="s">
        <v>412</v>
      </c>
      <c r="B44" s="119">
        <v>30.545999999999999</v>
      </c>
      <c r="C44" s="119">
        <v>0</v>
      </c>
      <c r="D44" s="119">
        <v>30.545999999999999</v>
      </c>
      <c r="E44" s="119">
        <v>3.4959699681100003</v>
      </c>
      <c r="F44" s="48">
        <v>27.05003003189</v>
      </c>
      <c r="G44" s="143">
        <v>11.44493540270412</v>
      </c>
    </row>
    <row r="45" spans="1:7" ht="15" customHeight="1" x14ac:dyDescent="0.2">
      <c r="A45" s="194" t="s">
        <v>458</v>
      </c>
      <c r="B45" s="119">
        <v>22.028714000000001</v>
      </c>
      <c r="C45" s="119">
        <v>0</v>
      </c>
      <c r="D45" s="119">
        <v>22.028714000000001</v>
      </c>
      <c r="E45" s="119">
        <v>3.9106702971700003</v>
      </c>
      <c r="F45" s="48">
        <v>18.118043702830001</v>
      </c>
      <c r="G45" s="143">
        <v>17.752603702467606</v>
      </c>
    </row>
    <row r="46" spans="1:7" ht="15" customHeight="1" x14ac:dyDescent="0.2">
      <c r="A46" s="194" t="s">
        <v>452</v>
      </c>
      <c r="B46" s="119">
        <v>21</v>
      </c>
      <c r="C46" s="119">
        <v>0</v>
      </c>
      <c r="D46" s="119">
        <v>21</v>
      </c>
      <c r="E46" s="119">
        <v>19.710979543000001</v>
      </c>
      <c r="F46" s="48">
        <v>1.2890204569999995</v>
      </c>
      <c r="G46" s="143">
        <v>93.861807347619049</v>
      </c>
    </row>
    <row r="47" spans="1:7" ht="15" customHeight="1" x14ac:dyDescent="0.2">
      <c r="A47" s="194" t="s">
        <v>456</v>
      </c>
      <c r="B47" s="119">
        <v>20.824148014999999</v>
      </c>
      <c r="C47" s="119">
        <v>0</v>
      </c>
      <c r="D47" s="119">
        <v>20.824148014999999</v>
      </c>
      <c r="E47" s="119">
        <v>15.788279235639999</v>
      </c>
      <c r="F47" s="48">
        <v>5.0358687793599994</v>
      </c>
      <c r="G47" s="143">
        <v>75.817167762481446</v>
      </c>
    </row>
    <row r="48" spans="1:7" ht="15" customHeight="1" x14ac:dyDescent="0.2">
      <c r="A48" s="194" t="s">
        <v>497</v>
      </c>
      <c r="B48" s="119">
        <v>17.409200000000002</v>
      </c>
      <c r="C48" s="119">
        <v>0</v>
      </c>
      <c r="D48" s="119">
        <v>17.409200000000002</v>
      </c>
      <c r="E48" s="119">
        <v>0</v>
      </c>
      <c r="F48" s="48">
        <v>17.409200000000002</v>
      </c>
      <c r="G48" s="143">
        <v>0</v>
      </c>
    </row>
    <row r="49" spans="1:7" ht="15" customHeight="1" x14ac:dyDescent="0.2">
      <c r="A49" s="194" t="s">
        <v>460</v>
      </c>
      <c r="B49" s="119">
        <v>4.4000000000000004</v>
      </c>
      <c r="C49" s="119">
        <v>0</v>
      </c>
      <c r="D49" s="119">
        <v>4.4000000000000004</v>
      </c>
      <c r="E49" s="119">
        <v>4.0237575744100003</v>
      </c>
      <c r="F49" s="48">
        <v>0.3762424255900001</v>
      </c>
      <c r="G49" s="143">
        <v>91.449035782045456</v>
      </c>
    </row>
    <row r="50" spans="1:7" ht="15" customHeight="1" x14ac:dyDescent="0.2">
      <c r="A50" s="194" t="s">
        <v>459</v>
      </c>
      <c r="B50" s="119">
        <v>3.068289</v>
      </c>
      <c r="C50" s="119">
        <v>0</v>
      </c>
      <c r="D50" s="119">
        <v>3.068289</v>
      </c>
      <c r="E50" s="119">
        <v>0</v>
      </c>
      <c r="F50" s="48">
        <v>3.068289</v>
      </c>
      <c r="G50" s="143">
        <v>0</v>
      </c>
    </row>
    <row r="51" spans="1:7" ht="15" customHeight="1" x14ac:dyDescent="0.2">
      <c r="A51" s="194" t="s">
        <v>296</v>
      </c>
      <c r="B51" s="119">
        <v>2.8809999999999998</v>
      </c>
      <c r="C51" s="119">
        <v>0</v>
      </c>
      <c r="D51" s="119">
        <v>2.8809999999999998</v>
      </c>
      <c r="E51" s="119">
        <v>2.8978746999999999E-2</v>
      </c>
      <c r="F51" s="48">
        <v>2.8520212529999998</v>
      </c>
      <c r="G51" s="143">
        <v>1.0058572370704617</v>
      </c>
    </row>
    <row r="52" spans="1:7" ht="15" customHeight="1" x14ac:dyDescent="0.2">
      <c r="A52" s="194" t="s">
        <v>424</v>
      </c>
      <c r="B52" s="119">
        <v>2.224539</v>
      </c>
      <c r="C52" s="119">
        <v>0</v>
      </c>
      <c r="D52" s="119">
        <v>2.224539</v>
      </c>
      <c r="E52" s="119">
        <v>0.81469495696000005</v>
      </c>
      <c r="F52" s="48">
        <v>1.4098440430400001</v>
      </c>
      <c r="G52" s="143">
        <v>36.623091658990923</v>
      </c>
    </row>
    <row r="53" spans="1:7" ht="15" customHeight="1" x14ac:dyDescent="0.2">
      <c r="A53" s="194" t="s">
        <v>462</v>
      </c>
      <c r="B53" s="119">
        <v>0.74399999999999999</v>
      </c>
      <c r="C53" s="119">
        <v>0</v>
      </c>
      <c r="D53" s="119">
        <v>0.74399999999999999</v>
      </c>
      <c r="E53" s="119">
        <v>1.3051399399999998E-3</v>
      </c>
      <c r="F53" s="48">
        <v>0.74269486005999996</v>
      </c>
      <c r="G53" s="143">
        <v>0.17542203494623654</v>
      </c>
    </row>
    <row r="54" spans="1:7" ht="15" customHeight="1" x14ac:dyDescent="0.2">
      <c r="A54" s="194" t="s">
        <v>461</v>
      </c>
      <c r="B54" s="119">
        <v>0.64200000000000002</v>
      </c>
      <c r="C54" s="119">
        <v>0</v>
      </c>
      <c r="D54" s="119">
        <v>0.64200000000000002</v>
      </c>
      <c r="E54" s="119">
        <v>0</v>
      </c>
      <c r="F54" s="48">
        <v>0.64200000000000002</v>
      </c>
      <c r="G54" s="143">
        <v>0</v>
      </c>
    </row>
    <row r="55" spans="1:7" ht="15" customHeight="1" x14ac:dyDescent="0.2">
      <c r="A55" s="194" t="s">
        <v>463</v>
      </c>
      <c r="B55" s="119">
        <v>0.26100000000000001</v>
      </c>
      <c r="C55" s="119">
        <v>0</v>
      </c>
      <c r="D55" s="119">
        <v>0.26100000000000001</v>
      </c>
      <c r="E55" s="119">
        <v>0</v>
      </c>
      <c r="F55" s="48">
        <v>0.26100000000000001</v>
      </c>
      <c r="G55" s="143">
        <v>0</v>
      </c>
    </row>
    <row r="56" spans="1:7" ht="15" hidden="1" customHeight="1" x14ac:dyDescent="0.2">
      <c r="A56" s="194" t="s">
        <v>413</v>
      </c>
      <c r="B56" s="119">
        <v>0</v>
      </c>
      <c r="C56" s="119">
        <v>0</v>
      </c>
      <c r="D56" s="119">
        <v>0</v>
      </c>
      <c r="E56" s="119">
        <v>0</v>
      </c>
      <c r="F56" s="48">
        <v>0</v>
      </c>
      <c r="G56" s="143">
        <v>0</v>
      </c>
    </row>
    <row r="57" spans="1:7" ht="15" customHeight="1" x14ac:dyDescent="0.2">
      <c r="A57" s="194" t="s">
        <v>492</v>
      </c>
      <c r="B57" s="119">
        <v>0</v>
      </c>
      <c r="C57" s="119">
        <v>0</v>
      </c>
      <c r="D57" s="119">
        <v>0</v>
      </c>
      <c r="E57" s="119">
        <v>20.621254171919997</v>
      </c>
      <c r="F57" s="48">
        <v>-20.621254171919997</v>
      </c>
      <c r="G57" s="143">
        <v>0</v>
      </c>
    </row>
    <row r="58" spans="1:7" ht="15" customHeight="1" x14ac:dyDescent="0.2">
      <c r="A58" s="194" t="s">
        <v>464</v>
      </c>
      <c r="B58" s="119">
        <v>0</v>
      </c>
      <c r="C58" s="119">
        <v>0</v>
      </c>
      <c r="D58" s="119">
        <v>0</v>
      </c>
      <c r="E58" s="119">
        <v>191.44974282285</v>
      </c>
      <c r="F58" s="48">
        <v>-191.44974282285</v>
      </c>
      <c r="G58" s="143">
        <v>0</v>
      </c>
    </row>
    <row r="59" spans="1:7" ht="15" customHeight="1" x14ac:dyDescent="0.2">
      <c r="A59" s="194" t="s">
        <v>466</v>
      </c>
      <c r="B59" s="119">
        <v>0</v>
      </c>
      <c r="C59" s="119">
        <v>0</v>
      </c>
      <c r="D59" s="119">
        <v>0</v>
      </c>
      <c r="E59" s="140">
        <v>21.225706471000002</v>
      </c>
      <c r="F59" s="48">
        <v>-21.225706471000002</v>
      </c>
      <c r="G59" s="143">
        <v>0</v>
      </c>
    </row>
    <row r="60" spans="1:7" ht="15" customHeight="1" x14ac:dyDescent="0.2">
      <c r="A60" s="194" t="s">
        <v>465</v>
      </c>
      <c r="B60" s="119">
        <v>0</v>
      </c>
      <c r="C60" s="119">
        <v>0</v>
      </c>
      <c r="D60" s="119">
        <v>0</v>
      </c>
      <c r="E60" s="140">
        <v>6.0698115489999998</v>
      </c>
      <c r="F60" s="48">
        <v>-6.0698115489999998</v>
      </c>
      <c r="G60" s="143">
        <v>0</v>
      </c>
    </row>
    <row r="61" spans="1:7" ht="15" customHeight="1" x14ac:dyDescent="0.2">
      <c r="A61" s="194" t="s">
        <v>467</v>
      </c>
      <c r="B61" s="119">
        <v>0</v>
      </c>
      <c r="C61" s="119">
        <v>0</v>
      </c>
      <c r="D61" s="119">
        <v>0</v>
      </c>
      <c r="E61" s="140">
        <v>0.460418516</v>
      </c>
      <c r="F61" s="48">
        <v>-0.460418516</v>
      </c>
      <c r="G61" s="143">
        <v>0</v>
      </c>
    </row>
    <row r="62" spans="1:7" ht="15" customHeight="1" x14ac:dyDescent="0.2">
      <c r="A62" s="194" t="s">
        <v>404</v>
      </c>
      <c r="B62" s="119">
        <v>0</v>
      </c>
      <c r="C62" s="119">
        <v>0</v>
      </c>
      <c r="D62" s="119">
        <v>0</v>
      </c>
      <c r="E62" s="140">
        <v>2.291731E-2</v>
      </c>
      <c r="F62" s="48">
        <v>-2.291731E-2</v>
      </c>
      <c r="G62" s="143">
        <v>0</v>
      </c>
    </row>
    <row r="63" spans="1:7" ht="15" customHeight="1" x14ac:dyDescent="0.2">
      <c r="A63" s="195" t="s">
        <v>70</v>
      </c>
      <c r="B63" s="196">
        <v>17482.810297838998</v>
      </c>
      <c r="C63" s="196">
        <v>0</v>
      </c>
      <c r="D63" s="196">
        <v>17482.810297838998</v>
      </c>
      <c r="E63" s="196">
        <v>8053.6533360070707</v>
      </c>
      <c r="F63" s="196">
        <v>9429.6402976579357</v>
      </c>
      <c r="G63" s="177">
        <v>46.066125518747754</v>
      </c>
    </row>
    <row r="64" spans="1:7" ht="14.25" customHeight="1" x14ac:dyDescent="0.2">
      <c r="A64" s="29" t="str">
        <f>+'C1 Total ingresos'!A25</f>
        <v>Fuente: Ministerio de Hacienda y Crédito Público. Ejecución de ingresos y gastos de las entidades que conforman el Presupuesto General de la Nación.</v>
      </c>
      <c r="B64" s="76"/>
      <c r="C64" s="76"/>
      <c r="D64" s="76"/>
      <c r="E64" s="76"/>
      <c r="F64" s="76"/>
      <c r="G64" s="77"/>
    </row>
    <row r="65" spans="2:7" ht="12" customHeight="1" x14ac:dyDescent="0.2">
      <c r="B65" s="29"/>
      <c r="C65" s="29"/>
      <c r="D65" s="153"/>
      <c r="E65" s="29"/>
      <c r="F65" s="29"/>
      <c r="G65" s="29"/>
    </row>
  </sheetData>
  <mergeCells count="5">
    <mergeCell ref="B10:D10"/>
    <mergeCell ref="E10:E11"/>
    <mergeCell ref="F10:F11"/>
    <mergeCell ref="G10:G11"/>
    <mergeCell ref="A10:A12"/>
  </mergeCells>
  <printOptions horizontalCentered="1" verticalCentered="1"/>
  <pageMargins left="0.19685039370078741" right="0.23622047244094491" top="0.23622047244094491" bottom="0.39370078740157483" header="0" footer="0"/>
  <pageSetup scale="99" orientation="landscape" r:id="rId1"/>
  <headerFooter alignWithMargins="0">
    <oddFooter>&amp;L&amp;Z&amp;F&amp;A&amp;R&amp;D</oddFooter>
  </headerFooter>
  <ignoredErrors>
    <ignoredError sqref="E12 B12:C1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E0028-828A-4A20-8853-F4FA1C4A4856}">
  <sheetPr>
    <pageSetUpPr fitToPage="1"/>
  </sheetPr>
  <dimension ref="A4:J22"/>
  <sheetViews>
    <sheetView showGridLines="0" zoomScaleNormal="10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 activeCell="A10" sqref="A10:A12"/>
    </sheetView>
  </sheetViews>
  <sheetFormatPr baseColWidth="10" defaultRowHeight="11.25" x14ac:dyDescent="0.2"/>
  <cols>
    <col min="1" max="1" width="43" style="2" customWidth="1"/>
    <col min="2" max="2" width="7.28515625" style="2" bestFit="1" customWidth="1"/>
    <col min="3" max="3" width="12.140625" style="2" customWidth="1"/>
    <col min="4" max="4" width="8" style="2" customWidth="1"/>
    <col min="5" max="5" width="8.140625" style="2" bestFit="1" customWidth="1"/>
    <col min="6" max="6" width="12.42578125" style="2" customWidth="1"/>
    <col min="7" max="7" width="13.85546875" style="2" customWidth="1"/>
    <col min="8" max="11" width="10.42578125" style="2" customWidth="1"/>
    <col min="12" max="254" width="11.42578125" style="2"/>
    <col min="255" max="255" width="3.5703125" style="2" customWidth="1"/>
    <col min="256" max="256" width="43" style="2" customWidth="1"/>
    <col min="257" max="257" width="7.28515625" style="2" bestFit="1" customWidth="1"/>
    <col min="258" max="258" width="12.140625" style="2" customWidth="1"/>
    <col min="259" max="259" width="8" style="2" customWidth="1"/>
    <col min="260" max="260" width="8.140625" style="2" bestFit="1" customWidth="1"/>
    <col min="261" max="261" width="12.42578125" style="2" customWidth="1"/>
    <col min="262" max="262" width="13.85546875" style="2" customWidth="1"/>
    <col min="263" max="263" width="15" style="2" customWidth="1"/>
    <col min="264" max="267" width="10.42578125" style="2" customWidth="1"/>
    <col min="268" max="510" width="11.42578125" style="2"/>
    <col min="511" max="511" width="3.5703125" style="2" customWidth="1"/>
    <col min="512" max="512" width="43" style="2" customWidth="1"/>
    <col min="513" max="513" width="7.28515625" style="2" bestFit="1" customWidth="1"/>
    <col min="514" max="514" width="12.140625" style="2" customWidth="1"/>
    <col min="515" max="515" width="8" style="2" customWidth="1"/>
    <col min="516" max="516" width="8.140625" style="2" bestFit="1" customWidth="1"/>
    <col min="517" max="517" width="12.42578125" style="2" customWidth="1"/>
    <col min="518" max="518" width="13.85546875" style="2" customWidth="1"/>
    <col min="519" max="519" width="15" style="2" customWidth="1"/>
    <col min="520" max="523" width="10.42578125" style="2" customWidth="1"/>
    <col min="524" max="766" width="11.42578125" style="2"/>
    <col min="767" max="767" width="3.5703125" style="2" customWidth="1"/>
    <col min="768" max="768" width="43" style="2" customWidth="1"/>
    <col min="769" max="769" width="7.28515625" style="2" bestFit="1" customWidth="1"/>
    <col min="770" max="770" width="12.140625" style="2" customWidth="1"/>
    <col min="771" max="771" width="8" style="2" customWidth="1"/>
    <col min="772" max="772" width="8.140625" style="2" bestFit="1" customWidth="1"/>
    <col min="773" max="773" width="12.42578125" style="2" customWidth="1"/>
    <col min="774" max="774" width="13.85546875" style="2" customWidth="1"/>
    <col min="775" max="775" width="15" style="2" customWidth="1"/>
    <col min="776" max="779" width="10.42578125" style="2" customWidth="1"/>
    <col min="780" max="1022" width="11.42578125" style="2"/>
    <col min="1023" max="1023" width="3.5703125" style="2" customWidth="1"/>
    <col min="1024" max="1024" width="43" style="2" customWidth="1"/>
    <col min="1025" max="1025" width="7.28515625" style="2" bestFit="1" customWidth="1"/>
    <col min="1026" max="1026" width="12.140625" style="2" customWidth="1"/>
    <col min="1027" max="1027" width="8" style="2" customWidth="1"/>
    <col min="1028" max="1028" width="8.140625" style="2" bestFit="1" customWidth="1"/>
    <col min="1029" max="1029" width="12.42578125" style="2" customWidth="1"/>
    <col min="1030" max="1030" width="13.85546875" style="2" customWidth="1"/>
    <col min="1031" max="1031" width="15" style="2" customWidth="1"/>
    <col min="1032" max="1035" width="10.42578125" style="2" customWidth="1"/>
    <col min="1036" max="1278" width="11.42578125" style="2"/>
    <col min="1279" max="1279" width="3.5703125" style="2" customWidth="1"/>
    <col min="1280" max="1280" width="43" style="2" customWidth="1"/>
    <col min="1281" max="1281" width="7.28515625" style="2" bestFit="1" customWidth="1"/>
    <col min="1282" max="1282" width="12.140625" style="2" customWidth="1"/>
    <col min="1283" max="1283" width="8" style="2" customWidth="1"/>
    <col min="1284" max="1284" width="8.140625" style="2" bestFit="1" customWidth="1"/>
    <col min="1285" max="1285" width="12.42578125" style="2" customWidth="1"/>
    <col min="1286" max="1286" width="13.85546875" style="2" customWidth="1"/>
    <col min="1287" max="1287" width="15" style="2" customWidth="1"/>
    <col min="1288" max="1291" width="10.42578125" style="2" customWidth="1"/>
    <col min="1292" max="1534" width="11.42578125" style="2"/>
    <col min="1535" max="1535" width="3.5703125" style="2" customWidth="1"/>
    <col min="1536" max="1536" width="43" style="2" customWidth="1"/>
    <col min="1537" max="1537" width="7.28515625" style="2" bestFit="1" customWidth="1"/>
    <col min="1538" max="1538" width="12.140625" style="2" customWidth="1"/>
    <col min="1539" max="1539" width="8" style="2" customWidth="1"/>
    <col min="1540" max="1540" width="8.140625" style="2" bestFit="1" customWidth="1"/>
    <col min="1541" max="1541" width="12.42578125" style="2" customWidth="1"/>
    <col min="1542" max="1542" width="13.85546875" style="2" customWidth="1"/>
    <col min="1543" max="1543" width="15" style="2" customWidth="1"/>
    <col min="1544" max="1547" width="10.42578125" style="2" customWidth="1"/>
    <col min="1548" max="1790" width="11.42578125" style="2"/>
    <col min="1791" max="1791" width="3.5703125" style="2" customWidth="1"/>
    <col min="1792" max="1792" width="43" style="2" customWidth="1"/>
    <col min="1793" max="1793" width="7.28515625" style="2" bestFit="1" customWidth="1"/>
    <col min="1794" max="1794" width="12.140625" style="2" customWidth="1"/>
    <col min="1795" max="1795" width="8" style="2" customWidth="1"/>
    <col min="1796" max="1796" width="8.140625" style="2" bestFit="1" customWidth="1"/>
    <col min="1797" max="1797" width="12.42578125" style="2" customWidth="1"/>
    <col min="1798" max="1798" width="13.85546875" style="2" customWidth="1"/>
    <col min="1799" max="1799" width="15" style="2" customWidth="1"/>
    <col min="1800" max="1803" width="10.42578125" style="2" customWidth="1"/>
    <col min="1804" max="2046" width="11.42578125" style="2"/>
    <col min="2047" max="2047" width="3.5703125" style="2" customWidth="1"/>
    <col min="2048" max="2048" width="43" style="2" customWidth="1"/>
    <col min="2049" max="2049" width="7.28515625" style="2" bestFit="1" customWidth="1"/>
    <col min="2050" max="2050" width="12.140625" style="2" customWidth="1"/>
    <col min="2051" max="2051" width="8" style="2" customWidth="1"/>
    <col min="2052" max="2052" width="8.140625" style="2" bestFit="1" customWidth="1"/>
    <col min="2053" max="2053" width="12.42578125" style="2" customWidth="1"/>
    <col min="2054" max="2054" width="13.85546875" style="2" customWidth="1"/>
    <col min="2055" max="2055" width="15" style="2" customWidth="1"/>
    <col min="2056" max="2059" width="10.42578125" style="2" customWidth="1"/>
    <col min="2060" max="2302" width="11.42578125" style="2"/>
    <col min="2303" max="2303" width="3.5703125" style="2" customWidth="1"/>
    <col min="2304" max="2304" width="43" style="2" customWidth="1"/>
    <col min="2305" max="2305" width="7.28515625" style="2" bestFit="1" customWidth="1"/>
    <col min="2306" max="2306" width="12.140625" style="2" customWidth="1"/>
    <col min="2307" max="2307" width="8" style="2" customWidth="1"/>
    <col min="2308" max="2308" width="8.140625" style="2" bestFit="1" customWidth="1"/>
    <col min="2309" max="2309" width="12.42578125" style="2" customWidth="1"/>
    <col min="2310" max="2310" width="13.85546875" style="2" customWidth="1"/>
    <col min="2311" max="2311" width="15" style="2" customWidth="1"/>
    <col min="2312" max="2315" width="10.42578125" style="2" customWidth="1"/>
    <col min="2316" max="2558" width="11.42578125" style="2"/>
    <col min="2559" max="2559" width="3.5703125" style="2" customWidth="1"/>
    <col min="2560" max="2560" width="43" style="2" customWidth="1"/>
    <col min="2561" max="2561" width="7.28515625" style="2" bestFit="1" customWidth="1"/>
    <col min="2562" max="2562" width="12.140625" style="2" customWidth="1"/>
    <col min="2563" max="2563" width="8" style="2" customWidth="1"/>
    <col min="2564" max="2564" width="8.140625" style="2" bestFit="1" customWidth="1"/>
    <col min="2565" max="2565" width="12.42578125" style="2" customWidth="1"/>
    <col min="2566" max="2566" width="13.85546875" style="2" customWidth="1"/>
    <col min="2567" max="2567" width="15" style="2" customWidth="1"/>
    <col min="2568" max="2571" width="10.42578125" style="2" customWidth="1"/>
    <col min="2572" max="2814" width="11.42578125" style="2"/>
    <col min="2815" max="2815" width="3.5703125" style="2" customWidth="1"/>
    <col min="2816" max="2816" width="43" style="2" customWidth="1"/>
    <col min="2817" max="2817" width="7.28515625" style="2" bestFit="1" customWidth="1"/>
    <col min="2818" max="2818" width="12.140625" style="2" customWidth="1"/>
    <col min="2819" max="2819" width="8" style="2" customWidth="1"/>
    <col min="2820" max="2820" width="8.140625" style="2" bestFit="1" customWidth="1"/>
    <col min="2821" max="2821" width="12.42578125" style="2" customWidth="1"/>
    <col min="2822" max="2822" width="13.85546875" style="2" customWidth="1"/>
    <col min="2823" max="2823" width="15" style="2" customWidth="1"/>
    <col min="2824" max="2827" width="10.42578125" style="2" customWidth="1"/>
    <col min="2828" max="3070" width="11.42578125" style="2"/>
    <col min="3071" max="3071" width="3.5703125" style="2" customWidth="1"/>
    <col min="3072" max="3072" width="43" style="2" customWidth="1"/>
    <col min="3073" max="3073" width="7.28515625" style="2" bestFit="1" customWidth="1"/>
    <col min="3074" max="3074" width="12.140625" style="2" customWidth="1"/>
    <col min="3075" max="3075" width="8" style="2" customWidth="1"/>
    <col min="3076" max="3076" width="8.140625" style="2" bestFit="1" customWidth="1"/>
    <col min="3077" max="3077" width="12.42578125" style="2" customWidth="1"/>
    <col min="3078" max="3078" width="13.85546875" style="2" customWidth="1"/>
    <col min="3079" max="3079" width="15" style="2" customWidth="1"/>
    <col min="3080" max="3083" width="10.42578125" style="2" customWidth="1"/>
    <col min="3084" max="3326" width="11.42578125" style="2"/>
    <col min="3327" max="3327" width="3.5703125" style="2" customWidth="1"/>
    <col min="3328" max="3328" width="43" style="2" customWidth="1"/>
    <col min="3329" max="3329" width="7.28515625" style="2" bestFit="1" customWidth="1"/>
    <col min="3330" max="3330" width="12.140625" style="2" customWidth="1"/>
    <col min="3331" max="3331" width="8" style="2" customWidth="1"/>
    <col min="3332" max="3332" width="8.140625" style="2" bestFit="1" customWidth="1"/>
    <col min="3333" max="3333" width="12.42578125" style="2" customWidth="1"/>
    <col min="3334" max="3334" width="13.85546875" style="2" customWidth="1"/>
    <col min="3335" max="3335" width="15" style="2" customWidth="1"/>
    <col min="3336" max="3339" width="10.42578125" style="2" customWidth="1"/>
    <col min="3340" max="3582" width="11.42578125" style="2"/>
    <col min="3583" max="3583" width="3.5703125" style="2" customWidth="1"/>
    <col min="3584" max="3584" width="43" style="2" customWidth="1"/>
    <col min="3585" max="3585" width="7.28515625" style="2" bestFit="1" customWidth="1"/>
    <col min="3586" max="3586" width="12.140625" style="2" customWidth="1"/>
    <col min="3587" max="3587" width="8" style="2" customWidth="1"/>
    <col min="3588" max="3588" width="8.140625" style="2" bestFit="1" customWidth="1"/>
    <col min="3589" max="3589" width="12.42578125" style="2" customWidth="1"/>
    <col min="3590" max="3590" width="13.85546875" style="2" customWidth="1"/>
    <col min="3591" max="3591" width="15" style="2" customWidth="1"/>
    <col min="3592" max="3595" width="10.42578125" style="2" customWidth="1"/>
    <col min="3596" max="3838" width="11.42578125" style="2"/>
    <col min="3839" max="3839" width="3.5703125" style="2" customWidth="1"/>
    <col min="3840" max="3840" width="43" style="2" customWidth="1"/>
    <col min="3841" max="3841" width="7.28515625" style="2" bestFit="1" customWidth="1"/>
    <col min="3842" max="3842" width="12.140625" style="2" customWidth="1"/>
    <col min="3843" max="3843" width="8" style="2" customWidth="1"/>
    <col min="3844" max="3844" width="8.140625" style="2" bestFit="1" customWidth="1"/>
    <col min="3845" max="3845" width="12.42578125" style="2" customWidth="1"/>
    <col min="3846" max="3846" width="13.85546875" style="2" customWidth="1"/>
    <col min="3847" max="3847" width="15" style="2" customWidth="1"/>
    <col min="3848" max="3851" width="10.42578125" style="2" customWidth="1"/>
    <col min="3852" max="4094" width="11.42578125" style="2"/>
    <col min="4095" max="4095" width="3.5703125" style="2" customWidth="1"/>
    <col min="4096" max="4096" width="43" style="2" customWidth="1"/>
    <col min="4097" max="4097" width="7.28515625" style="2" bestFit="1" customWidth="1"/>
    <col min="4098" max="4098" width="12.140625" style="2" customWidth="1"/>
    <col min="4099" max="4099" width="8" style="2" customWidth="1"/>
    <col min="4100" max="4100" width="8.140625" style="2" bestFit="1" customWidth="1"/>
    <col min="4101" max="4101" width="12.42578125" style="2" customWidth="1"/>
    <col min="4102" max="4102" width="13.85546875" style="2" customWidth="1"/>
    <col min="4103" max="4103" width="15" style="2" customWidth="1"/>
    <col min="4104" max="4107" width="10.42578125" style="2" customWidth="1"/>
    <col min="4108" max="4350" width="11.42578125" style="2"/>
    <col min="4351" max="4351" width="3.5703125" style="2" customWidth="1"/>
    <col min="4352" max="4352" width="43" style="2" customWidth="1"/>
    <col min="4353" max="4353" width="7.28515625" style="2" bestFit="1" customWidth="1"/>
    <col min="4354" max="4354" width="12.140625" style="2" customWidth="1"/>
    <col min="4355" max="4355" width="8" style="2" customWidth="1"/>
    <col min="4356" max="4356" width="8.140625" style="2" bestFit="1" customWidth="1"/>
    <col min="4357" max="4357" width="12.42578125" style="2" customWidth="1"/>
    <col min="4358" max="4358" width="13.85546875" style="2" customWidth="1"/>
    <col min="4359" max="4359" width="15" style="2" customWidth="1"/>
    <col min="4360" max="4363" width="10.42578125" style="2" customWidth="1"/>
    <col min="4364" max="4606" width="11.42578125" style="2"/>
    <col min="4607" max="4607" width="3.5703125" style="2" customWidth="1"/>
    <col min="4608" max="4608" width="43" style="2" customWidth="1"/>
    <col min="4609" max="4609" width="7.28515625" style="2" bestFit="1" customWidth="1"/>
    <col min="4610" max="4610" width="12.140625" style="2" customWidth="1"/>
    <col min="4611" max="4611" width="8" style="2" customWidth="1"/>
    <col min="4612" max="4612" width="8.140625" style="2" bestFit="1" customWidth="1"/>
    <col min="4613" max="4613" width="12.42578125" style="2" customWidth="1"/>
    <col min="4614" max="4614" width="13.85546875" style="2" customWidth="1"/>
    <col min="4615" max="4615" width="15" style="2" customWidth="1"/>
    <col min="4616" max="4619" width="10.42578125" style="2" customWidth="1"/>
    <col min="4620" max="4862" width="11.42578125" style="2"/>
    <col min="4863" max="4863" width="3.5703125" style="2" customWidth="1"/>
    <col min="4864" max="4864" width="43" style="2" customWidth="1"/>
    <col min="4865" max="4865" width="7.28515625" style="2" bestFit="1" customWidth="1"/>
    <col min="4866" max="4866" width="12.140625" style="2" customWidth="1"/>
    <col min="4867" max="4867" width="8" style="2" customWidth="1"/>
    <col min="4868" max="4868" width="8.140625" style="2" bestFit="1" customWidth="1"/>
    <col min="4869" max="4869" width="12.42578125" style="2" customWidth="1"/>
    <col min="4870" max="4870" width="13.85546875" style="2" customWidth="1"/>
    <col min="4871" max="4871" width="15" style="2" customWidth="1"/>
    <col min="4872" max="4875" width="10.42578125" style="2" customWidth="1"/>
    <col min="4876" max="5118" width="11.42578125" style="2"/>
    <col min="5119" max="5119" width="3.5703125" style="2" customWidth="1"/>
    <col min="5120" max="5120" width="43" style="2" customWidth="1"/>
    <col min="5121" max="5121" width="7.28515625" style="2" bestFit="1" customWidth="1"/>
    <col min="5122" max="5122" width="12.140625" style="2" customWidth="1"/>
    <col min="5123" max="5123" width="8" style="2" customWidth="1"/>
    <col min="5124" max="5124" width="8.140625" style="2" bestFit="1" customWidth="1"/>
    <col min="5125" max="5125" width="12.42578125" style="2" customWidth="1"/>
    <col min="5126" max="5126" width="13.85546875" style="2" customWidth="1"/>
    <col min="5127" max="5127" width="15" style="2" customWidth="1"/>
    <col min="5128" max="5131" width="10.42578125" style="2" customWidth="1"/>
    <col min="5132" max="5374" width="11.42578125" style="2"/>
    <col min="5375" max="5375" width="3.5703125" style="2" customWidth="1"/>
    <col min="5376" max="5376" width="43" style="2" customWidth="1"/>
    <col min="5377" max="5377" width="7.28515625" style="2" bestFit="1" customWidth="1"/>
    <col min="5378" max="5378" width="12.140625" style="2" customWidth="1"/>
    <col min="5379" max="5379" width="8" style="2" customWidth="1"/>
    <col min="5380" max="5380" width="8.140625" style="2" bestFit="1" customWidth="1"/>
    <col min="5381" max="5381" width="12.42578125" style="2" customWidth="1"/>
    <col min="5382" max="5382" width="13.85546875" style="2" customWidth="1"/>
    <col min="5383" max="5383" width="15" style="2" customWidth="1"/>
    <col min="5384" max="5387" width="10.42578125" style="2" customWidth="1"/>
    <col min="5388" max="5630" width="11.42578125" style="2"/>
    <col min="5631" max="5631" width="3.5703125" style="2" customWidth="1"/>
    <col min="5632" max="5632" width="43" style="2" customWidth="1"/>
    <col min="5633" max="5633" width="7.28515625" style="2" bestFit="1" customWidth="1"/>
    <col min="5634" max="5634" width="12.140625" style="2" customWidth="1"/>
    <col min="5635" max="5635" width="8" style="2" customWidth="1"/>
    <col min="5636" max="5636" width="8.140625" style="2" bestFit="1" customWidth="1"/>
    <col min="5637" max="5637" width="12.42578125" style="2" customWidth="1"/>
    <col min="5638" max="5638" width="13.85546875" style="2" customWidth="1"/>
    <col min="5639" max="5639" width="15" style="2" customWidth="1"/>
    <col min="5640" max="5643" width="10.42578125" style="2" customWidth="1"/>
    <col min="5644" max="5886" width="11.42578125" style="2"/>
    <col min="5887" max="5887" width="3.5703125" style="2" customWidth="1"/>
    <col min="5888" max="5888" width="43" style="2" customWidth="1"/>
    <col min="5889" max="5889" width="7.28515625" style="2" bestFit="1" customWidth="1"/>
    <col min="5890" max="5890" width="12.140625" style="2" customWidth="1"/>
    <col min="5891" max="5891" width="8" style="2" customWidth="1"/>
    <col min="5892" max="5892" width="8.140625" style="2" bestFit="1" customWidth="1"/>
    <col min="5893" max="5893" width="12.42578125" style="2" customWidth="1"/>
    <col min="5894" max="5894" width="13.85546875" style="2" customWidth="1"/>
    <col min="5895" max="5895" width="15" style="2" customWidth="1"/>
    <col min="5896" max="5899" width="10.42578125" style="2" customWidth="1"/>
    <col min="5900" max="6142" width="11.42578125" style="2"/>
    <col min="6143" max="6143" width="3.5703125" style="2" customWidth="1"/>
    <col min="6144" max="6144" width="43" style="2" customWidth="1"/>
    <col min="6145" max="6145" width="7.28515625" style="2" bestFit="1" customWidth="1"/>
    <col min="6146" max="6146" width="12.140625" style="2" customWidth="1"/>
    <col min="6147" max="6147" width="8" style="2" customWidth="1"/>
    <col min="6148" max="6148" width="8.140625" style="2" bestFit="1" customWidth="1"/>
    <col min="6149" max="6149" width="12.42578125" style="2" customWidth="1"/>
    <col min="6150" max="6150" width="13.85546875" style="2" customWidth="1"/>
    <col min="6151" max="6151" width="15" style="2" customWidth="1"/>
    <col min="6152" max="6155" width="10.42578125" style="2" customWidth="1"/>
    <col min="6156" max="6398" width="11.42578125" style="2"/>
    <col min="6399" max="6399" width="3.5703125" style="2" customWidth="1"/>
    <col min="6400" max="6400" width="43" style="2" customWidth="1"/>
    <col min="6401" max="6401" width="7.28515625" style="2" bestFit="1" customWidth="1"/>
    <col min="6402" max="6402" width="12.140625" style="2" customWidth="1"/>
    <col min="6403" max="6403" width="8" style="2" customWidth="1"/>
    <col min="6404" max="6404" width="8.140625" style="2" bestFit="1" customWidth="1"/>
    <col min="6405" max="6405" width="12.42578125" style="2" customWidth="1"/>
    <col min="6406" max="6406" width="13.85546875" style="2" customWidth="1"/>
    <col min="6407" max="6407" width="15" style="2" customWidth="1"/>
    <col min="6408" max="6411" width="10.42578125" style="2" customWidth="1"/>
    <col min="6412" max="6654" width="11.42578125" style="2"/>
    <col min="6655" max="6655" width="3.5703125" style="2" customWidth="1"/>
    <col min="6656" max="6656" width="43" style="2" customWidth="1"/>
    <col min="6657" max="6657" width="7.28515625" style="2" bestFit="1" customWidth="1"/>
    <col min="6658" max="6658" width="12.140625" style="2" customWidth="1"/>
    <col min="6659" max="6659" width="8" style="2" customWidth="1"/>
    <col min="6660" max="6660" width="8.140625" style="2" bestFit="1" customWidth="1"/>
    <col min="6661" max="6661" width="12.42578125" style="2" customWidth="1"/>
    <col min="6662" max="6662" width="13.85546875" style="2" customWidth="1"/>
    <col min="6663" max="6663" width="15" style="2" customWidth="1"/>
    <col min="6664" max="6667" width="10.42578125" style="2" customWidth="1"/>
    <col min="6668" max="6910" width="11.42578125" style="2"/>
    <col min="6911" max="6911" width="3.5703125" style="2" customWidth="1"/>
    <col min="6912" max="6912" width="43" style="2" customWidth="1"/>
    <col min="6913" max="6913" width="7.28515625" style="2" bestFit="1" customWidth="1"/>
    <col min="6914" max="6914" width="12.140625" style="2" customWidth="1"/>
    <col min="6915" max="6915" width="8" style="2" customWidth="1"/>
    <col min="6916" max="6916" width="8.140625" style="2" bestFit="1" customWidth="1"/>
    <col min="6917" max="6917" width="12.42578125" style="2" customWidth="1"/>
    <col min="6918" max="6918" width="13.85546875" style="2" customWidth="1"/>
    <col min="6919" max="6919" width="15" style="2" customWidth="1"/>
    <col min="6920" max="6923" width="10.42578125" style="2" customWidth="1"/>
    <col min="6924" max="7166" width="11.42578125" style="2"/>
    <col min="7167" max="7167" width="3.5703125" style="2" customWidth="1"/>
    <col min="7168" max="7168" width="43" style="2" customWidth="1"/>
    <col min="7169" max="7169" width="7.28515625" style="2" bestFit="1" customWidth="1"/>
    <col min="7170" max="7170" width="12.140625" style="2" customWidth="1"/>
    <col min="7171" max="7171" width="8" style="2" customWidth="1"/>
    <col min="7172" max="7172" width="8.140625" style="2" bestFit="1" customWidth="1"/>
    <col min="7173" max="7173" width="12.42578125" style="2" customWidth="1"/>
    <col min="7174" max="7174" width="13.85546875" style="2" customWidth="1"/>
    <col min="7175" max="7175" width="15" style="2" customWidth="1"/>
    <col min="7176" max="7179" width="10.42578125" style="2" customWidth="1"/>
    <col min="7180" max="7422" width="11.42578125" style="2"/>
    <col min="7423" max="7423" width="3.5703125" style="2" customWidth="1"/>
    <col min="7424" max="7424" width="43" style="2" customWidth="1"/>
    <col min="7425" max="7425" width="7.28515625" style="2" bestFit="1" customWidth="1"/>
    <col min="7426" max="7426" width="12.140625" style="2" customWidth="1"/>
    <col min="7427" max="7427" width="8" style="2" customWidth="1"/>
    <col min="7428" max="7428" width="8.140625" style="2" bestFit="1" customWidth="1"/>
    <col min="7429" max="7429" width="12.42578125" style="2" customWidth="1"/>
    <col min="7430" max="7430" width="13.85546875" style="2" customWidth="1"/>
    <col min="7431" max="7431" width="15" style="2" customWidth="1"/>
    <col min="7432" max="7435" width="10.42578125" style="2" customWidth="1"/>
    <col min="7436" max="7678" width="11.42578125" style="2"/>
    <col min="7679" max="7679" width="3.5703125" style="2" customWidth="1"/>
    <col min="7680" max="7680" width="43" style="2" customWidth="1"/>
    <col min="7681" max="7681" width="7.28515625" style="2" bestFit="1" customWidth="1"/>
    <col min="7682" max="7682" width="12.140625" style="2" customWidth="1"/>
    <col min="7683" max="7683" width="8" style="2" customWidth="1"/>
    <col min="7684" max="7684" width="8.140625" style="2" bestFit="1" customWidth="1"/>
    <col min="7685" max="7685" width="12.42578125" style="2" customWidth="1"/>
    <col min="7686" max="7686" width="13.85546875" style="2" customWidth="1"/>
    <col min="7687" max="7687" width="15" style="2" customWidth="1"/>
    <col min="7688" max="7691" width="10.42578125" style="2" customWidth="1"/>
    <col min="7692" max="7934" width="11.42578125" style="2"/>
    <col min="7935" max="7935" width="3.5703125" style="2" customWidth="1"/>
    <col min="7936" max="7936" width="43" style="2" customWidth="1"/>
    <col min="7937" max="7937" width="7.28515625" style="2" bestFit="1" customWidth="1"/>
    <col min="7938" max="7938" width="12.140625" style="2" customWidth="1"/>
    <col min="7939" max="7939" width="8" style="2" customWidth="1"/>
    <col min="7940" max="7940" width="8.140625" style="2" bestFit="1" customWidth="1"/>
    <col min="7941" max="7941" width="12.42578125" style="2" customWidth="1"/>
    <col min="7942" max="7942" width="13.85546875" style="2" customWidth="1"/>
    <col min="7943" max="7943" width="15" style="2" customWidth="1"/>
    <col min="7944" max="7947" width="10.42578125" style="2" customWidth="1"/>
    <col min="7948" max="8190" width="11.42578125" style="2"/>
    <col min="8191" max="8191" width="3.5703125" style="2" customWidth="1"/>
    <col min="8192" max="8192" width="43" style="2" customWidth="1"/>
    <col min="8193" max="8193" width="7.28515625" style="2" bestFit="1" customWidth="1"/>
    <col min="8194" max="8194" width="12.140625" style="2" customWidth="1"/>
    <col min="8195" max="8195" width="8" style="2" customWidth="1"/>
    <col min="8196" max="8196" width="8.140625" style="2" bestFit="1" customWidth="1"/>
    <col min="8197" max="8197" width="12.42578125" style="2" customWidth="1"/>
    <col min="8198" max="8198" width="13.85546875" style="2" customWidth="1"/>
    <col min="8199" max="8199" width="15" style="2" customWidth="1"/>
    <col min="8200" max="8203" width="10.42578125" style="2" customWidth="1"/>
    <col min="8204" max="8446" width="11.42578125" style="2"/>
    <col min="8447" max="8447" width="3.5703125" style="2" customWidth="1"/>
    <col min="8448" max="8448" width="43" style="2" customWidth="1"/>
    <col min="8449" max="8449" width="7.28515625" style="2" bestFit="1" customWidth="1"/>
    <col min="8450" max="8450" width="12.140625" style="2" customWidth="1"/>
    <col min="8451" max="8451" width="8" style="2" customWidth="1"/>
    <col min="8452" max="8452" width="8.140625" style="2" bestFit="1" customWidth="1"/>
    <col min="8453" max="8453" width="12.42578125" style="2" customWidth="1"/>
    <col min="8454" max="8454" width="13.85546875" style="2" customWidth="1"/>
    <col min="8455" max="8455" width="15" style="2" customWidth="1"/>
    <col min="8456" max="8459" width="10.42578125" style="2" customWidth="1"/>
    <col min="8460" max="8702" width="11.42578125" style="2"/>
    <col min="8703" max="8703" width="3.5703125" style="2" customWidth="1"/>
    <col min="8704" max="8704" width="43" style="2" customWidth="1"/>
    <col min="8705" max="8705" width="7.28515625" style="2" bestFit="1" customWidth="1"/>
    <col min="8706" max="8706" width="12.140625" style="2" customWidth="1"/>
    <col min="8707" max="8707" width="8" style="2" customWidth="1"/>
    <col min="8708" max="8708" width="8.140625" style="2" bestFit="1" customWidth="1"/>
    <col min="8709" max="8709" width="12.42578125" style="2" customWidth="1"/>
    <col min="8710" max="8710" width="13.85546875" style="2" customWidth="1"/>
    <col min="8711" max="8711" width="15" style="2" customWidth="1"/>
    <col min="8712" max="8715" width="10.42578125" style="2" customWidth="1"/>
    <col min="8716" max="8958" width="11.42578125" style="2"/>
    <col min="8959" max="8959" width="3.5703125" style="2" customWidth="1"/>
    <col min="8960" max="8960" width="43" style="2" customWidth="1"/>
    <col min="8961" max="8961" width="7.28515625" style="2" bestFit="1" customWidth="1"/>
    <col min="8962" max="8962" width="12.140625" style="2" customWidth="1"/>
    <col min="8963" max="8963" width="8" style="2" customWidth="1"/>
    <col min="8964" max="8964" width="8.140625" style="2" bestFit="1" customWidth="1"/>
    <col min="8965" max="8965" width="12.42578125" style="2" customWidth="1"/>
    <col min="8966" max="8966" width="13.85546875" style="2" customWidth="1"/>
    <col min="8967" max="8967" width="15" style="2" customWidth="1"/>
    <col min="8968" max="8971" width="10.42578125" style="2" customWidth="1"/>
    <col min="8972" max="9214" width="11.42578125" style="2"/>
    <col min="9215" max="9215" width="3.5703125" style="2" customWidth="1"/>
    <col min="9216" max="9216" width="43" style="2" customWidth="1"/>
    <col min="9217" max="9217" width="7.28515625" style="2" bestFit="1" customWidth="1"/>
    <col min="9218" max="9218" width="12.140625" style="2" customWidth="1"/>
    <col min="9219" max="9219" width="8" style="2" customWidth="1"/>
    <col min="9220" max="9220" width="8.140625" style="2" bestFit="1" customWidth="1"/>
    <col min="9221" max="9221" width="12.42578125" style="2" customWidth="1"/>
    <col min="9222" max="9222" width="13.85546875" style="2" customWidth="1"/>
    <col min="9223" max="9223" width="15" style="2" customWidth="1"/>
    <col min="9224" max="9227" width="10.42578125" style="2" customWidth="1"/>
    <col min="9228" max="9470" width="11.42578125" style="2"/>
    <col min="9471" max="9471" width="3.5703125" style="2" customWidth="1"/>
    <col min="9472" max="9472" width="43" style="2" customWidth="1"/>
    <col min="9473" max="9473" width="7.28515625" style="2" bestFit="1" customWidth="1"/>
    <col min="9474" max="9474" width="12.140625" style="2" customWidth="1"/>
    <col min="9475" max="9475" width="8" style="2" customWidth="1"/>
    <col min="9476" max="9476" width="8.140625" style="2" bestFit="1" customWidth="1"/>
    <col min="9477" max="9477" width="12.42578125" style="2" customWidth="1"/>
    <col min="9478" max="9478" width="13.85546875" style="2" customWidth="1"/>
    <col min="9479" max="9479" width="15" style="2" customWidth="1"/>
    <col min="9480" max="9483" width="10.42578125" style="2" customWidth="1"/>
    <col min="9484" max="9726" width="11.42578125" style="2"/>
    <col min="9727" max="9727" width="3.5703125" style="2" customWidth="1"/>
    <col min="9728" max="9728" width="43" style="2" customWidth="1"/>
    <col min="9729" max="9729" width="7.28515625" style="2" bestFit="1" customWidth="1"/>
    <col min="9730" max="9730" width="12.140625" style="2" customWidth="1"/>
    <col min="9731" max="9731" width="8" style="2" customWidth="1"/>
    <col min="9732" max="9732" width="8.140625" style="2" bestFit="1" customWidth="1"/>
    <col min="9733" max="9733" width="12.42578125" style="2" customWidth="1"/>
    <col min="9734" max="9734" width="13.85546875" style="2" customWidth="1"/>
    <col min="9735" max="9735" width="15" style="2" customWidth="1"/>
    <col min="9736" max="9739" width="10.42578125" style="2" customWidth="1"/>
    <col min="9740" max="9982" width="11.42578125" style="2"/>
    <col min="9983" max="9983" width="3.5703125" style="2" customWidth="1"/>
    <col min="9984" max="9984" width="43" style="2" customWidth="1"/>
    <col min="9985" max="9985" width="7.28515625" style="2" bestFit="1" customWidth="1"/>
    <col min="9986" max="9986" width="12.140625" style="2" customWidth="1"/>
    <col min="9987" max="9987" width="8" style="2" customWidth="1"/>
    <col min="9988" max="9988" width="8.140625" style="2" bestFit="1" customWidth="1"/>
    <col min="9989" max="9989" width="12.42578125" style="2" customWidth="1"/>
    <col min="9990" max="9990" width="13.85546875" style="2" customWidth="1"/>
    <col min="9991" max="9991" width="15" style="2" customWidth="1"/>
    <col min="9992" max="9995" width="10.42578125" style="2" customWidth="1"/>
    <col min="9996" max="10238" width="11.42578125" style="2"/>
    <col min="10239" max="10239" width="3.5703125" style="2" customWidth="1"/>
    <col min="10240" max="10240" width="43" style="2" customWidth="1"/>
    <col min="10241" max="10241" width="7.28515625" style="2" bestFit="1" customWidth="1"/>
    <col min="10242" max="10242" width="12.140625" style="2" customWidth="1"/>
    <col min="10243" max="10243" width="8" style="2" customWidth="1"/>
    <col min="10244" max="10244" width="8.140625" style="2" bestFit="1" customWidth="1"/>
    <col min="10245" max="10245" width="12.42578125" style="2" customWidth="1"/>
    <col min="10246" max="10246" width="13.85546875" style="2" customWidth="1"/>
    <col min="10247" max="10247" width="15" style="2" customWidth="1"/>
    <col min="10248" max="10251" width="10.42578125" style="2" customWidth="1"/>
    <col min="10252" max="10494" width="11.42578125" style="2"/>
    <col min="10495" max="10495" width="3.5703125" style="2" customWidth="1"/>
    <col min="10496" max="10496" width="43" style="2" customWidth="1"/>
    <col min="10497" max="10497" width="7.28515625" style="2" bestFit="1" customWidth="1"/>
    <col min="10498" max="10498" width="12.140625" style="2" customWidth="1"/>
    <col min="10499" max="10499" width="8" style="2" customWidth="1"/>
    <col min="10500" max="10500" width="8.140625" style="2" bestFit="1" customWidth="1"/>
    <col min="10501" max="10501" width="12.42578125" style="2" customWidth="1"/>
    <col min="10502" max="10502" width="13.85546875" style="2" customWidth="1"/>
    <col min="10503" max="10503" width="15" style="2" customWidth="1"/>
    <col min="10504" max="10507" width="10.42578125" style="2" customWidth="1"/>
    <col min="10508" max="10750" width="11.42578125" style="2"/>
    <col min="10751" max="10751" width="3.5703125" style="2" customWidth="1"/>
    <col min="10752" max="10752" width="43" style="2" customWidth="1"/>
    <col min="10753" max="10753" width="7.28515625" style="2" bestFit="1" customWidth="1"/>
    <col min="10754" max="10754" width="12.140625" style="2" customWidth="1"/>
    <col min="10755" max="10755" width="8" style="2" customWidth="1"/>
    <col min="10756" max="10756" width="8.140625" style="2" bestFit="1" customWidth="1"/>
    <col min="10757" max="10757" width="12.42578125" style="2" customWidth="1"/>
    <col min="10758" max="10758" width="13.85546875" style="2" customWidth="1"/>
    <col min="10759" max="10759" width="15" style="2" customWidth="1"/>
    <col min="10760" max="10763" width="10.42578125" style="2" customWidth="1"/>
    <col min="10764" max="11006" width="11.42578125" style="2"/>
    <col min="11007" max="11007" width="3.5703125" style="2" customWidth="1"/>
    <col min="11008" max="11008" width="43" style="2" customWidth="1"/>
    <col min="11009" max="11009" width="7.28515625" style="2" bestFit="1" customWidth="1"/>
    <col min="11010" max="11010" width="12.140625" style="2" customWidth="1"/>
    <col min="11011" max="11011" width="8" style="2" customWidth="1"/>
    <col min="11012" max="11012" width="8.140625" style="2" bestFit="1" customWidth="1"/>
    <col min="11013" max="11013" width="12.42578125" style="2" customWidth="1"/>
    <col min="11014" max="11014" width="13.85546875" style="2" customWidth="1"/>
    <col min="11015" max="11015" width="15" style="2" customWidth="1"/>
    <col min="11016" max="11019" width="10.42578125" style="2" customWidth="1"/>
    <col min="11020" max="11262" width="11.42578125" style="2"/>
    <col min="11263" max="11263" width="3.5703125" style="2" customWidth="1"/>
    <col min="11264" max="11264" width="43" style="2" customWidth="1"/>
    <col min="11265" max="11265" width="7.28515625" style="2" bestFit="1" customWidth="1"/>
    <col min="11266" max="11266" width="12.140625" style="2" customWidth="1"/>
    <col min="11267" max="11267" width="8" style="2" customWidth="1"/>
    <col min="11268" max="11268" width="8.140625" style="2" bestFit="1" customWidth="1"/>
    <col min="11269" max="11269" width="12.42578125" style="2" customWidth="1"/>
    <col min="11270" max="11270" width="13.85546875" style="2" customWidth="1"/>
    <col min="11271" max="11271" width="15" style="2" customWidth="1"/>
    <col min="11272" max="11275" width="10.42578125" style="2" customWidth="1"/>
    <col min="11276" max="11518" width="11.42578125" style="2"/>
    <col min="11519" max="11519" width="3.5703125" style="2" customWidth="1"/>
    <col min="11520" max="11520" width="43" style="2" customWidth="1"/>
    <col min="11521" max="11521" width="7.28515625" style="2" bestFit="1" customWidth="1"/>
    <col min="11522" max="11522" width="12.140625" style="2" customWidth="1"/>
    <col min="11523" max="11523" width="8" style="2" customWidth="1"/>
    <col min="11524" max="11524" width="8.140625" style="2" bestFit="1" customWidth="1"/>
    <col min="11525" max="11525" width="12.42578125" style="2" customWidth="1"/>
    <col min="11526" max="11526" width="13.85546875" style="2" customWidth="1"/>
    <col min="11527" max="11527" width="15" style="2" customWidth="1"/>
    <col min="11528" max="11531" width="10.42578125" style="2" customWidth="1"/>
    <col min="11532" max="11774" width="11.42578125" style="2"/>
    <col min="11775" max="11775" width="3.5703125" style="2" customWidth="1"/>
    <col min="11776" max="11776" width="43" style="2" customWidth="1"/>
    <col min="11777" max="11777" width="7.28515625" style="2" bestFit="1" customWidth="1"/>
    <col min="11778" max="11778" width="12.140625" style="2" customWidth="1"/>
    <col min="11779" max="11779" width="8" style="2" customWidth="1"/>
    <col min="11780" max="11780" width="8.140625" style="2" bestFit="1" customWidth="1"/>
    <col min="11781" max="11781" width="12.42578125" style="2" customWidth="1"/>
    <col min="11782" max="11782" width="13.85546875" style="2" customWidth="1"/>
    <col min="11783" max="11783" width="15" style="2" customWidth="1"/>
    <col min="11784" max="11787" width="10.42578125" style="2" customWidth="1"/>
    <col min="11788" max="12030" width="11.42578125" style="2"/>
    <col min="12031" max="12031" width="3.5703125" style="2" customWidth="1"/>
    <col min="12032" max="12032" width="43" style="2" customWidth="1"/>
    <col min="12033" max="12033" width="7.28515625" style="2" bestFit="1" customWidth="1"/>
    <col min="12034" max="12034" width="12.140625" style="2" customWidth="1"/>
    <col min="12035" max="12035" width="8" style="2" customWidth="1"/>
    <col min="12036" max="12036" width="8.140625" style="2" bestFit="1" customWidth="1"/>
    <col min="12037" max="12037" width="12.42578125" style="2" customWidth="1"/>
    <col min="12038" max="12038" width="13.85546875" style="2" customWidth="1"/>
    <col min="12039" max="12039" width="15" style="2" customWidth="1"/>
    <col min="12040" max="12043" width="10.42578125" style="2" customWidth="1"/>
    <col min="12044" max="12286" width="11.42578125" style="2"/>
    <col min="12287" max="12287" width="3.5703125" style="2" customWidth="1"/>
    <col min="12288" max="12288" width="43" style="2" customWidth="1"/>
    <col min="12289" max="12289" width="7.28515625" style="2" bestFit="1" customWidth="1"/>
    <col min="12290" max="12290" width="12.140625" style="2" customWidth="1"/>
    <col min="12291" max="12291" width="8" style="2" customWidth="1"/>
    <col min="12292" max="12292" width="8.140625" style="2" bestFit="1" customWidth="1"/>
    <col min="12293" max="12293" width="12.42578125" style="2" customWidth="1"/>
    <col min="12294" max="12294" width="13.85546875" style="2" customWidth="1"/>
    <col min="12295" max="12295" width="15" style="2" customWidth="1"/>
    <col min="12296" max="12299" width="10.42578125" style="2" customWidth="1"/>
    <col min="12300" max="12542" width="11.42578125" style="2"/>
    <col min="12543" max="12543" width="3.5703125" style="2" customWidth="1"/>
    <col min="12544" max="12544" width="43" style="2" customWidth="1"/>
    <col min="12545" max="12545" width="7.28515625" style="2" bestFit="1" customWidth="1"/>
    <col min="12546" max="12546" width="12.140625" style="2" customWidth="1"/>
    <col min="12547" max="12547" width="8" style="2" customWidth="1"/>
    <col min="12548" max="12548" width="8.140625" style="2" bestFit="1" customWidth="1"/>
    <col min="12549" max="12549" width="12.42578125" style="2" customWidth="1"/>
    <col min="12550" max="12550" width="13.85546875" style="2" customWidth="1"/>
    <col min="12551" max="12551" width="15" style="2" customWidth="1"/>
    <col min="12552" max="12555" width="10.42578125" style="2" customWidth="1"/>
    <col min="12556" max="12798" width="11.42578125" style="2"/>
    <col min="12799" max="12799" width="3.5703125" style="2" customWidth="1"/>
    <col min="12800" max="12800" width="43" style="2" customWidth="1"/>
    <col min="12801" max="12801" width="7.28515625" style="2" bestFit="1" customWidth="1"/>
    <col min="12802" max="12802" width="12.140625" style="2" customWidth="1"/>
    <col min="12803" max="12803" width="8" style="2" customWidth="1"/>
    <col min="12804" max="12804" width="8.140625" style="2" bestFit="1" customWidth="1"/>
    <col min="12805" max="12805" width="12.42578125" style="2" customWidth="1"/>
    <col min="12806" max="12806" width="13.85546875" style="2" customWidth="1"/>
    <col min="12807" max="12807" width="15" style="2" customWidth="1"/>
    <col min="12808" max="12811" width="10.42578125" style="2" customWidth="1"/>
    <col min="12812" max="13054" width="11.42578125" style="2"/>
    <col min="13055" max="13055" width="3.5703125" style="2" customWidth="1"/>
    <col min="13056" max="13056" width="43" style="2" customWidth="1"/>
    <col min="13057" max="13057" width="7.28515625" style="2" bestFit="1" customWidth="1"/>
    <col min="13058" max="13058" width="12.140625" style="2" customWidth="1"/>
    <col min="13059" max="13059" width="8" style="2" customWidth="1"/>
    <col min="13060" max="13060" width="8.140625" style="2" bestFit="1" customWidth="1"/>
    <col min="13061" max="13061" width="12.42578125" style="2" customWidth="1"/>
    <col min="13062" max="13062" width="13.85546875" style="2" customWidth="1"/>
    <col min="13063" max="13063" width="15" style="2" customWidth="1"/>
    <col min="13064" max="13067" width="10.42578125" style="2" customWidth="1"/>
    <col min="13068" max="13310" width="11.42578125" style="2"/>
    <col min="13311" max="13311" width="3.5703125" style="2" customWidth="1"/>
    <col min="13312" max="13312" width="43" style="2" customWidth="1"/>
    <col min="13313" max="13313" width="7.28515625" style="2" bestFit="1" customWidth="1"/>
    <col min="13314" max="13314" width="12.140625" style="2" customWidth="1"/>
    <col min="13315" max="13315" width="8" style="2" customWidth="1"/>
    <col min="13316" max="13316" width="8.140625" style="2" bestFit="1" customWidth="1"/>
    <col min="13317" max="13317" width="12.42578125" style="2" customWidth="1"/>
    <col min="13318" max="13318" width="13.85546875" style="2" customWidth="1"/>
    <col min="13319" max="13319" width="15" style="2" customWidth="1"/>
    <col min="13320" max="13323" width="10.42578125" style="2" customWidth="1"/>
    <col min="13324" max="13566" width="11.42578125" style="2"/>
    <col min="13567" max="13567" width="3.5703125" style="2" customWidth="1"/>
    <col min="13568" max="13568" width="43" style="2" customWidth="1"/>
    <col min="13569" max="13569" width="7.28515625" style="2" bestFit="1" customWidth="1"/>
    <col min="13570" max="13570" width="12.140625" style="2" customWidth="1"/>
    <col min="13571" max="13571" width="8" style="2" customWidth="1"/>
    <col min="13572" max="13572" width="8.140625" style="2" bestFit="1" customWidth="1"/>
    <col min="13573" max="13573" width="12.42578125" style="2" customWidth="1"/>
    <col min="13574" max="13574" width="13.85546875" style="2" customWidth="1"/>
    <col min="13575" max="13575" width="15" style="2" customWidth="1"/>
    <col min="13576" max="13579" width="10.42578125" style="2" customWidth="1"/>
    <col min="13580" max="13822" width="11.42578125" style="2"/>
    <col min="13823" max="13823" width="3.5703125" style="2" customWidth="1"/>
    <col min="13824" max="13824" width="43" style="2" customWidth="1"/>
    <col min="13825" max="13825" width="7.28515625" style="2" bestFit="1" customWidth="1"/>
    <col min="13826" max="13826" width="12.140625" style="2" customWidth="1"/>
    <col min="13827" max="13827" width="8" style="2" customWidth="1"/>
    <col min="13828" max="13828" width="8.140625" style="2" bestFit="1" customWidth="1"/>
    <col min="13829" max="13829" width="12.42578125" style="2" customWidth="1"/>
    <col min="13830" max="13830" width="13.85546875" style="2" customWidth="1"/>
    <col min="13831" max="13831" width="15" style="2" customWidth="1"/>
    <col min="13832" max="13835" width="10.42578125" style="2" customWidth="1"/>
    <col min="13836" max="14078" width="11.42578125" style="2"/>
    <col min="14079" max="14079" width="3.5703125" style="2" customWidth="1"/>
    <col min="14080" max="14080" width="43" style="2" customWidth="1"/>
    <col min="14081" max="14081" width="7.28515625" style="2" bestFit="1" customWidth="1"/>
    <col min="14082" max="14082" width="12.140625" style="2" customWidth="1"/>
    <col min="14083" max="14083" width="8" style="2" customWidth="1"/>
    <col min="14084" max="14084" width="8.140625" style="2" bestFit="1" customWidth="1"/>
    <col min="14085" max="14085" width="12.42578125" style="2" customWidth="1"/>
    <col min="14086" max="14086" width="13.85546875" style="2" customWidth="1"/>
    <col min="14087" max="14087" width="15" style="2" customWidth="1"/>
    <col min="14088" max="14091" width="10.42578125" style="2" customWidth="1"/>
    <col min="14092" max="14334" width="11.42578125" style="2"/>
    <col min="14335" max="14335" width="3.5703125" style="2" customWidth="1"/>
    <col min="14336" max="14336" width="43" style="2" customWidth="1"/>
    <col min="14337" max="14337" width="7.28515625" style="2" bestFit="1" customWidth="1"/>
    <col min="14338" max="14338" width="12.140625" style="2" customWidth="1"/>
    <col min="14339" max="14339" width="8" style="2" customWidth="1"/>
    <col min="14340" max="14340" width="8.140625" style="2" bestFit="1" customWidth="1"/>
    <col min="14341" max="14341" width="12.42578125" style="2" customWidth="1"/>
    <col min="14342" max="14342" width="13.85546875" style="2" customWidth="1"/>
    <col min="14343" max="14343" width="15" style="2" customWidth="1"/>
    <col min="14344" max="14347" width="10.42578125" style="2" customWidth="1"/>
    <col min="14348" max="14590" width="11.42578125" style="2"/>
    <col min="14591" max="14591" width="3.5703125" style="2" customWidth="1"/>
    <col min="14592" max="14592" width="43" style="2" customWidth="1"/>
    <col min="14593" max="14593" width="7.28515625" style="2" bestFit="1" customWidth="1"/>
    <col min="14594" max="14594" width="12.140625" style="2" customWidth="1"/>
    <col min="14595" max="14595" width="8" style="2" customWidth="1"/>
    <col min="14596" max="14596" width="8.140625" style="2" bestFit="1" customWidth="1"/>
    <col min="14597" max="14597" width="12.42578125" style="2" customWidth="1"/>
    <col min="14598" max="14598" width="13.85546875" style="2" customWidth="1"/>
    <col min="14599" max="14599" width="15" style="2" customWidth="1"/>
    <col min="14600" max="14603" width="10.42578125" style="2" customWidth="1"/>
    <col min="14604" max="14846" width="11.42578125" style="2"/>
    <col min="14847" max="14847" width="3.5703125" style="2" customWidth="1"/>
    <col min="14848" max="14848" width="43" style="2" customWidth="1"/>
    <col min="14849" max="14849" width="7.28515625" style="2" bestFit="1" customWidth="1"/>
    <col min="14850" max="14850" width="12.140625" style="2" customWidth="1"/>
    <col min="14851" max="14851" width="8" style="2" customWidth="1"/>
    <col min="14852" max="14852" width="8.140625" style="2" bestFit="1" customWidth="1"/>
    <col min="14853" max="14853" width="12.42578125" style="2" customWidth="1"/>
    <col min="14854" max="14854" width="13.85546875" style="2" customWidth="1"/>
    <col min="14855" max="14855" width="15" style="2" customWidth="1"/>
    <col min="14856" max="14859" width="10.42578125" style="2" customWidth="1"/>
    <col min="14860" max="15102" width="11.42578125" style="2"/>
    <col min="15103" max="15103" width="3.5703125" style="2" customWidth="1"/>
    <col min="15104" max="15104" width="43" style="2" customWidth="1"/>
    <col min="15105" max="15105" width="7.28515625" style="2" bestFit="1" customWidth="1"/>
    <col min="15106" max="15106" width="12.140625" style="2" customWidth="1"/>
    <col min="15107" max="15107" width="8" style="2" customWidth="1"/>
    <col min="15108" max="15108" width="8.140625" style="2" bestFit="1" customWidth="1"/>
    <col min="15109" max="15109" width="12.42578125" style="2" customWidth="1"/>
    <col min="15110" max="15110" width="13.85546875" style="2" customWidth="1"/>
    <col min="15111" max="15111" width="15" style="2" customWidth="1"/>
    <col min="15112" max="15115" width="10.42578125" style="2" customWidth="1"/>
    <col min="15116" max="15358" width="11.42578125" style="2"/>
    <col min="15359" max="15359" width="3.5703125" style="2" customWidth="1"/>
    <col min="15360" max="15360" width="43" style="2" customWidth="1"/>
    <col min="15361" max="15361" width="7.28515625" style="2" bestFit="1" customWidth="1"/>
    <col min="15362" max="15362" width="12.140625" style="2" customWidth="1"/>
    <col min="15363" max="15363" width="8" style="2" customWidth="1"/>
    <col min="15364" max="15364" width="8.140625" style="2" bestFit="1" customWidth="1"/>
    <col min="15365" max="15365" width="12.42578125" style="2" customWidth="1"/>
    <col min="15366" max="15366" width="13.85546875" style="2" customWidth="1"/>
    <col min="15367" max="15367" width="15" style="2" customWidth="1"/>
    <col min="15368" max="15371" width="10.42578125" style="2" customWidth="1"/>
    <col min="15372" max="15614" width="11.42578125" style="2"/>
    <col min="15615" max="15615" width="3.5703125" style="2" customWidth="1"/>
    <col min="15616" max="15616" width="43" style="2" customWidth="1"/>
    <col min="15617" max="15617" width="7.28515625" style="2" bestFit="1" customWidth="1"/>
    <col min="15618" max="15618" width="12.140625" style="2" customWidth="1"/>
    <col min="15619" max="15619" width="8" style="2" customWidth="1"/>
    <col min="15620" max="15620" width="8.140625" style="2" bestFit="1" customWidth="1"/>
    <col min="15621" max="15621" width="12.42578125" style="2" customWidth="1"/>
    <col min="15622" max="15622" width="13.85546875" style="2" customWidth="1"/>
    <col min="15623" max="15623" width="15" style="2" customWidth="1"/>
    <col min="15624" max="15627" width="10.42578125" style="2" customWidth="1"/>
    <col min="15628" max="15870" width="11.42578125" style="2"/>
    <col min="15871" max="15871" width="3.5703125" style="2" customWidth="1"/>
    <col min="15872" max="15872" width="43" style="2" customWidth="1"/>
    <col min="15873" max="15873" width="7.28515625" style="2" bestFit="1" customWidth="1"/>
    <col min="15874" max="15874" width="12.140625" style="2" customWidth="1"/>
    <col min="15875" max="15875" width="8" style="2" customWidth="1"/>
    <col min="15876" max="15876" width="8.140625" style="2" bestFit="1" customWidth="1"/>
    <col min="15877" max="15877" width="12.42578125" style="2" customWidth="1"/>
    <col min="15878" max="15878" width="13.85546875" style="2" customWidth="1"/>
    <col min="15879" max="15879" width="15" style="2" customWidth="1"/>
    <col min="15880" max="15883" width="10.42578125" style="2" customWidth="1"/>
    <col min="15884" max="16126" width="11.42578125" style="2"/>
    <col min="16127" max="16127" width="3.5703125" style="2" customWidth="1"/>
    <col min="16128" max="16128" width="43" style="2" customWidth="1"/>
    <col min="16129" max="16129" width="7.28515625" style="2" bestFit="1" customWidth="1"/>
    <col min="16130" max="16130" width="12.140625" style="2" customWidth="1"/>
    <col min="16131" max="16131" width="8" style="2" customWidth="1"/>
    <col min="16132" max="16132" width="8.140625" style="2" bestFit="1" customWidth="1"/>
    <col min="16133" max="16133" width="12.42578125" style="2" customWidth="1"/>
    <col min="16134" max="16134" width="13.85546875" style="2" customWidth="1"/>
    <col min="16135" max="16135" width="15" style="2" customWidth="1"/>
    <col min="16136" max="16139" width="10.42578125" style="2" customWidth="1"/>
    <col min="16140" max="16384" width="11.42578125" style="2"/>
  </cols>
  <sheetData>
    <row r="4" spans="1:10" x14ac:dyDescent="0.2">
      <c r="A4" s="1"/>
    </row>
    <row r="5" spans="1:10" ht="12" x14ac:dyDescent="0.2">
      <c r="A5" s="197" t="s">
        <v>545</v>
      </c>
    </row>
    <row r="6" spans="1:10" ht="12" x14ac:dyDescent="0.2">
      <c r="A6" s="197" t="s">
        <v>546</v>
      </c>
    </row>
    <row r="7" spans="1:10" ht="12" x14ac:dyDescent="0.2">
      <c r="A7" s="197" t="str">
        <f>'C4 FE'!A7</f>
        <v>Acumulado a Mayo de 2026</v>
      </c>
    </row>
    <row r="8" spans="1:10" x14ac:dyDescent="0.2">
      <c r="A8" s="198" t="s">
        <v>0</v>
      </c>
      <c r="B8" s="25"/>
      <c r="C8" s="25"/>
      <c r="D8" s="25"/>
      <c r="E8" s="25"/>
      <c r="F8" s="25"/>
      <c r="G8" s="25"/>
    </row>
    <row r="9" spans="1:10" x14ac:dyDescent="0.2">
      <c r="A9" s="3"/>
      <c r="B9" s="186"/>
      <c r="C9" s="186"/>
      <c r="D9" s="186"/>
      <c r="E9" s="186"/>
      <c r="F9" s="186"/>
      <c r="G9" s="186"/>
    </row>
    <row r="10" spans="1:10" ht="12" customHeight="1" x14ac:dyDescent="0.2">
      <c r="A10" s="221" t="s">
        <v>1</v>
      </c>
      <c r="B10" s="217" t="s">
        <v>2</v>
      </c>
      <c r="C10" s="217"/>
      <c r="D10" s="217"/>
      <c r="E10" s="218" t="s">
        <v>494</v>
      </c>
      <c r="F10" s="219" t="s">
        <v>4</v>
      </c>
      <c r="G10" s="219" t="s">
        <v>5</v>
      </c>
    </row>
    <row r="11" spans="1:10" ht="12.75" customHeight="1" x14ac:dyDescent="0.2">
      <c r="A11" s="221"/>
      <c r="B11" s="199" t="s">
        <v>6</v>
      </c>
      <c r="C11" s="4" t="s">
        <v>7</v>
      </c>
      <c r="D11" s="4" t="s">
        <v>8</v>
      </c>
      <c r="E11" s="218"/>
      <c r="F11" s="219"/>
      <c r="G11" s="219"/>
    </row>
    <row r="12" spans="1:10" ht="12" thickBot="1" x14ac:dyDescent="0.25">
      <c r="A12" s="222"/>
      <c r="B12" s="192" t="s">
        <v>9</v>
      </c>
      <c r="C12" s="192" t="s">
        <v>10</v>
      </c>
      <c r="D12" s="188" t="s">
        <v>11</v>
      </c>
      <c r="E12" s="192" t="s">
        <v>12</v>
      </c>
      <c r="F12" s="188" t="s">
        <v>13</v>
      </c>
      <c r="G12" s="189" t="s">
        <v>71</v>
      </c>
    </row>
    <row r="13" spans="1:10" ht="14.25" customHeight="1" x14ac:dyDescent="0.2">
      <c r="A13" s="194" t="s">
        <v>72</v>
      </c>
      <c r="B13" s="119">
        <v>4143.0200438720003</v>
      </c>
      <c r="C13" s="119">
        <v>0</v>
      </c>
      <c r="D13" s="119">
        <v>4143.0200438720003</v>
      </c>
      <c r="E13" s="119">
        <v>1613.5879620566798</v>
      </c>
      <c r="F13" s="48">
        <v>2529.4320818153205</v>
      </c>
      <c r="G13" s="117">
        <v>38.94714350811217</v>
      </c>
      <c r="I13" s="28"/>
      <c r="J13" s="28"/>
    </row>
    <row r="14" spans="1:10" ht="14.25" customHeight="1" x14ac:dyDescent="0.2">
      <c r="A14" s="194" t="s">
        <v>73</v>
      </c>
      <c r="B14" s="119">
        <v>120</v>
      </c>
      <c r="C14" s="119">
        <v>0</v>
      </c>
      <c r="D14" s="119">
        <v>120</v>
      </c>
      <c r="E14" s="119">
        <v>69.967802597819997</v>
      </c>
      <c r="F14" s="48">
        <v>50.032197402180003</v>
      </c>
      <c r="G14" s="117">
        <v>58.306502164849995</v>
      </c>
    </row>
    <row r="15" spans="1:10" ht="15.75" customHeight="1" x14ac:dyDescent="0.2">
      <c r="A15" s="195" t="s">
        <v>74</v>
      </c>
      <c r="B15" s="196">
        <v>4263.0200438720003</v>
      </c>
      <c r="C15" s="196">
        <v>0</v>
      </c>
      <c r="D15" s="196">
        <v>4263.0200438720003</v>
      </c>
      <c r="E15" s="196">
        <v>1683.5557646544999</v>
      </c>
      <c r="F15" s="196">
        <v>2579.4642792175005</v>
      </c>
      <c r="G15" s="177">
        <v>39.492091224731048</v>
      </c>
    </row>
    <row r="16" spans="1:10" x14ac:dyDescent="0.2">
      <c r="A16" s="13" t="str">
        <f>+'C1 Total ingresos'!A25</f>
        <v>Fuente: Ministerio de Hacienda y Crédito Público. Ejecución de ingresos y gastos de las entidades que conforman el Presupuesto General de la Nación.</v>
      </c>
      <c r="B16" s="14"/>
      <c r="C16" s="14"/>
      <c r="D16" s="14"/>
      <c r="E16" s="14"/>
      <c r="F16" s="14"/>
      <c r="G16" s="14"/>
    </row>
    <row r="21" spans="4:7" x14ac:dyDescent="0.2">
      <c r="D21" s="31"/>
      <c r="E21" s="31"/>
      <c r="F21" s="31"/>
      <c r="G21" s="31"/>
    </row>
    <row r="22" spans="4:7" x14ac:dyDescent="0.2">
      <c r="D22" s="31"/>
      <c r="E22" s="31"/>
    </row>
  </sheetData>
  <mergeCells count="5">
    <mergeCell ref="B10:D10"/>
    <mergeCell ref="E10:E11"/>
    <mergeCell ref="F10:F11"/>
    <mergeCell ref="G10:G11"/>
    <mergeCell ref="A10:A12"/>
  </mergeCells>
  <printOptions horizontalCentered="1" verticalCentered="1"/>
  <pageMargins left="0.19685039370078741" right="0.23622047244094491" top="0.23622047244094491" bottom="0.39370078740157483" header="0" footer="0"/>
  <pageSetup scale="91" orientation="landscape" r:id="rId1"/>
  <headerFooter alignWithMargins="0">
    <oddFooter>&amp;L&amp;Z&amp;F&amp;A&amp;R&amp;D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12F6-FFAB-413A-9B2C-5DBD73DDC96E}">
  <dimension ref="A1:H38"/>
  <sheetViews>
    <sheetView showGridLines="0" workbookViewId="0">
      <pane xSplit="1" ySplit="12" topLeftCell="B13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2.75" x14ac:dyDescent="0.2"/>
  <cols>
    <col min="1" max="1" width="46.5703125" customWidth="1"/>
    <col min="6" max="6" width="12.7109375" customWidth="1"/>
    <col min="7" max="7" width="13.140625" customWidth="1"/>
  </cols>
  <sheetData>
    <row r="1" spans="1:8" s="32" customFormat="1" x14ac:dyDescent="0.2"/>
    <row r="2" spans="1:8" s="32" customFormat="1" x14ac:dyDescent="0.2"/>
    <row r="3" spans="1:8" s="32" customFormat="1" x14ac:dyDescent="0.2"/>
    <row r="4" spans="1:8" s="32" customFormat="1" x14ac:dyDescent="0.2"/>
    <row r="5" spans="1:8" s="32" customFormat="1" x14ac:dyDescent="0.2">
      <c r="A5" s="197" t="s">
        <v>547</v>
      </c>
      <c r="C5" s="16"/>
      <c r="D5" s="16"/>
      <c r="E5" s="16"/>
      <c r="F5" s="16"/>
      <c r="G5" s="16"/>
      <c r="H5" s="2"/>
    </row>
    <row r="6" spans="1:8" s="32" customFormat="1" x14ac:dyDescent="0.2">
      <c r="A6" s="197" t="s">
        <v>552</v>
      </c>
      <c r="C6" s="16"/>
      <c r="D6" s="16"/>
      <c r="E6" s="16"/>
      <c r="F6" s="16"/>
      <c r="G6" s="16"/>
      <c r="H6" s="2"/>
    </row>
    <row r="7" spans="1:8" s="32" customFormat="1" x14ac:dyDescent="0.2">
      <c r="A7" s="197" t="str">
        <f>'C5 CP'!A7</f>
        <v>Acumulado a Mayo de 2026</v>
      </c>
      <c r="C7" s="16"/>
      <c r="D7" s="16"/>
      <c r="E7" s="16"/>
      <c r="F7" s="16"/>
      <c r="G7" s="16"/>
      <c r="H7" s="2"/>
    </row>
    <row r="8" spans="1:8" s="32" customFormat="1" x14ac:dyDescent="0.2">
      <c r="A8" s="198" t="s">
        <v>75</v>
      </c>
      <c r="B8" s="186"/>
      <c r="C8" s="10"/>
      <c r="D8" s="10"/>
      <c r="E8" s="10"/>
      <c r="F8" s="10"/>
      <c r="G8" s="10"/>
      <c r="H8" s="2"/>
    </row>
    <row r="9" spans="1:8" s="32" customFormat="1" ht="13.5" customHeight="1" x14ac:dyDescent="0.2">
      <c r="A9" s="155"/>
      <c r="B9" s="10"/>
      <c r="C9" s="10"/>
      <c r="D9" s="10"/>
      <c r="E9" s="10"/>
      <c r="F9" s="10"/>
      <c r="G9" s="2"/>
    </row>
    <row r="10" spans="1:8" s="32" customFormat="1" ht="15" customHeight="1" x14ac:dyDescent="0.2">
      <c r="A10" s="228" t="s">
        <v>504</v>
      </c>
      <c r="B10" s="216" t="s">
        <v>2</v>
      </c>
      <c r="C10" s="217"/>
      <c r="D10" s="217"/>
      <c r="E10" s="227" t="s">
        <v>494</v>
      </c>
      <c r="F10" s="219" t="str">
        <f>+'[1]C1 Total ingresos'!F9</f>
        <v>Aforo menos Recaudo</v>
      </c>
      <c r="G10" s="219" t="s">
        <v>5</v>
      </c>
    </row>
    <row r="11" spans="1:8" s="32" customFormat="1" ht="12.75" customHeight="1" x14ac:dyDescent="0.2">
      <c r="A11" s="228"/>
      <c r="B11" s="4" t="s">
        <v>6</v>
      </c>
      <c r="C11" s="4" t="s">
        <v>7</v>
      </c>
      <c r="D11" s="4" t="s">
        <v>8</v>
      </c>
      <c r="E11" s="227"/>
      <c r="F11" s="219"/>
      <c r="G11" s="219"/>
    </row>
    <row r="12" spans="1:8" s="32" customFormat="1" ht="12.75" customHeight="1" thickBot="1" x14ac:dyDescent="0.25">
      <c r="A12" s="229"/>
      <c r="B12" s="187" t="s">
        <v>9</v>
      </c>
      <c r="C12" s="187" t="s">
        <v>10</v>
      </c>
      <c r="D12" s="188" t="s">
        <v>11</v>
      </c>
      <c r="E12" s="187" t="s">
        <v>12</v>
      </c>
      <c r="F12" s="188" t="str">
        <f>+'[1]C1 Total ingresos'!F11</f>
        <v>(5)=(3-4)</v>
      </c>
      <c r="G12" s="189" t="s">
        <v>505</v>
      </c>
    </row>
    <row r="13" spans="1:8" s="32" customFormat="1" x14ac:dyDescent="0.2">
      <c r="A13" s="190" t="s">
        <v>506</v>
      </c>
      <c r="B13" s="27">
        <v>7243.268578923</v>
      </c>
      <c r="C13" s="27">
        <v>0</v>
      </c>
      <c r="D13" s="27">
        <v>7243.268578923</v>
      </c>
      <c r="E13" s="27">
        <v>2054.2786550974697</v>
      </c>
      <c r="F13" s="27">
        <v>5188.9899238255302</v>
      </c>
      <c r="G13" s="156">
        <v>28.361210587650472</v>
      </c>
    </row>
    <row r="14" spans="1:8" s="32" customFormat="1" x14ac:dyDescent="0.2">
      <c r="A14" s="190" t="s">
        <v>507</v>
      </c>
      <c r="B14" s="27">
        <v>4634.9016389109993</v>
      </c>
      <c r="C14" s="27">
        <v>0</v>
      </c>
      <c r="D14" s="27">
        <v>4634.9016389109993</v>
      </c>
      <c r="E14" s="27">
        <v>2094.1605117501399</v>
      </c>
      <c r="F14" s="27">
        <v>2540.7411271608594</v>
      </c>
      <c r="G14" s="156">
        <v>45.182415397323872</v>
      </c>
    </row>
    <row r="15" spans="1:8" s="32" customFormat="1" x14ac:dyDescent="0.2">
      <c r="A15" s="190" t="s">
        <v>508</v>
      </c>
      <c r="B15" s="27">
        <v>3420.9846030879999</v>
      </c>
      <c r="C15" s="27">
        <v>0</v>
      </c>
      <c r="D15" s="27">
        <v>3420.9846030879999</v>
      </c>
      <c r="E15" s="27">
        <v>729.54625153399002</v>
      </c>
      <c r="F15" s="27">
        <v>2691.4383515540098</v>
      </c>
      <c r="G15" s="156">
        <v>21.325622187116974</v>
      </c>
    </row>
    <row r="16" spans="1:8" s="32" customFormat="1" x14ac:dyDescent="0.2">
      <c r="A16" s="190" t="s">
        <v>509</v>
      </c>
      <c r="B16" s="27">
        <v>3154.52</v>
      </c>
      <c r="C16" s="27">
        <v>70</v>
      </c>
      <c r="D16" s="27">
        <v>3224.52</v>
      </c>
      <c r="E16" s="27">
        <v>1169.13015678852</v>
      </c>
      <c r="F16" s="27">
        <v>2055.3898432114802</v>
      </c>
      <c r="G16" s="156">
        <v>36.25749434919058</v>
      </c>
    </row>
    <row r="17" spans="1:7" s="32" customFormat="1" x14ac:dyDescent="0.2">
      <c r="A17" s="190" t="s">
        <v>510</v>
      </c>
      <c r="B17" s="27">
        <v>3053.1573480000002</v>
      </c>
      <c r="C17" s="27">
        <v>0</v>
      </c>
      <c r="D17" s="27">
        <v>3053.1573480000002</v>
      </c>
      <c r="E17" s="27">
        <v>1596.26449300267</v>
      </c>
      <c r="F17" s="27">
        <v>1456.8928549973302</v>
      </c>
      <c r="G17" s="156">
        <v>52.282418200565985</v>
      </c>
    </row>
    <row r="18" spans="1:7" s="32" customFormat="1" ht="12.75" customHeight="1" x14ac:dyDescent="0.2">
      <c r="A18" s="190" t="s">
        <v>511</v>
      </c>
      <c r="B18" s="27">
        <v>1977.0818045809999</v>
      </c>
      <c r="C18" s="27">
        <v>0</v>
      </c>
      <c r="D18" s="27">
        <v>1977.0818045809999</v>
      </c>
      <c r="E18" s="27">
        <v>1254.20956267713</v>
      </c>
      <c r="F18" s="27">
        <v>722.87224190386996</v>
      </c>
      <c r="G18" s="156">
        <v>63.437413655371365</v>
      </c>
    </row>
    <row r="19" spans="1:7" s="32" customFormat="1" x14ac:dyDescent="0.2">
      <c r="A19" s="190" t="s">
        <v>512</v>
      </c>
      <c r="B19" s="27">
        <v>1128.435193</v>
      </c>
      <c r="C19" s="27">
        <v>29.6</v>
      </c>
      <c r="D19" s="27">
        <v>1158.0351929999999</v>
      </c>
      <c r="E19" s="27">
        <v>338.48176416050001</v>
      </c>
      <c r="F19" s="27">
        <v>819.55342883949993</v>
      </c>
      <c r="G19" s="156">
        <v>29.228970432550579</v>
      </c>
    </row>
    <row r="20" spans="1:7" s="32" customFormat="1" x14ac:dyDescent="0.2">
      <c r="A20" s="190" t="s">
        <v>513</v>
      </c>
      <c r="B20" s="27">
        <v>1015.367589758</v>
      </c>
      <c r="C20" s="27">
        <v>0</v>
      </c>
      <c r="D20" s="27">
        <v>1015.367589758</v>
      </c>
      <c r="E20" s="27">
        <v>501.18388247026002</v>
      </c>
      <c r="F20" s="27">
        <v>514.18370728773994</v>
      </c>
      <c r="G20" s="156">
        <v>49.359846377380521</v>
      </c>
    </row>
    <row r="21" spans="1:7" s="32" customFormat="1" x14ac:dyDescent="0.2">
      <c r="A21" s="190" t="s">
        <v>514</v>
      </c>
      <c r="B21" s="27">
        <v>651.10396158699996</v>
      </c>
      <c r="C21" s="27">
        <v>5.9004335920000006</v>
      </c>
      <c r="D21" s="27">
        <v>657.00439517899997</v>
      </c>
      <c r="E21" s="27">
        <v>193.79099291267002</v>
      </c>
      <c r="F21" s="27">
        <v>463.21340226632992</v>
      </c>
      <c r="G21" s="156">
        <v>29.49614863076706</v>
      </c>
    </row>
    <row r="22" spans="1:7" s="32" customFormat="1" x14ac:dyDescent="0.2">
      <c r="A22" s="190" t="s">
        <v>515</v>
      </c>
      <c r="B22" s="27">
        <v>599.03486899999996</v>
      </c>
      <c r="C22" s="27">
        <v>0</v>
      </c>
      <c r="D22" s="27">
        <v>599.03486899999996</v>
      </c>
      <c r="E22" s="27">
        <v>188.11895935211999</v>
      </c>
      <c r="F22" s="27">
        <v>410.91590964787997</v>
      </c>
      <c r="G22" s="156">
        <v>31.403674324694446</v>
      </c>
    </row>
    <row r="23" spans="1:7" s="32" customFormat="1" x14ac:dyDescent="0.2">
      <c r="A23" s="190" t="s">
        <v>516</v>
      </c>
      <c r="B23" s="27">
        <v>598.74889299999995</v>
      </c>
      <c r="C23" s="27">
        <v>0</v>
      </c>
      <c r="D23" s="27">
        <v>598.74889299999995</v>
      </c>
      <c r="E23" s="27">
        <v>209.19662121235999</v>
      </c>
      <c r="F23" s="27">
        <v>389.55227178763994</v>
      </c>
      <c r="G23" s="156">
        <v>34.938957492546045</v>
      </c>
    </row>
    <row r="24" spans="1:7" s="32" customFormat="1" x14ac:dyDescent="0.2">
      <c r="A24" s="190" t="s">
        <v>517</v>
      </c>
      <c r="B24" s="27">
        <v>578.78704883699993</v>
      </c>
      <c r="C24" s="27">
        <v>0</v>
      </c>
      <c r="D24" s="27">
        <v>578.78704883699993</v>
      </c>
      <c r="E24" s="27">
        <v>100.74338457439998</v>
      </c>
      <c r="F24" s="27">
        <v>478.04366426259992</v>
      </c>
      <c r="G24" s="156">
        <v>17.405950042736997</v>
      </c>
    </row>
    <row r="25" spans="1:7" s="32" customFormat="1" x14ac:dyDescent="0.2">
      <c r="A25" s="190" t="s">
        <v>518</v>
      </c>
      <c r="B25" s="27">
        <v>356.01190533099998</v>
      </c>
      <c r="C25" s="27">
        <v>0</v>
      </c>
      <c r="D25" s="27">
        <v>356.01190533099998</v>
      </c>
      <c r="E25" s="27">
        <v>175.90701193589999</v>
      </c>
      <c r="F25" s="27">
        <v>180.10489339509999</v>
      </c>
      <c r="G25" s="156">
        <v>49.410429623793476</v>
      </c>
    </row>
    <row r="26" spans="1:7" s="32" customFormat="1" x14ac:dyDescent="0.2">
      <c r="A26" s="190" t="s">
        <v>519</v>
      </c>
      <c r="B26" s="27">
        <v>295.19006730199999</v>
      </c>
      <c r="C26" s="27">
        <v>0</v>
      </c>
      <c r="D26" s="27">
        <v>295.19006730199999</v>
      </c>
      <c r="E26" s="27">
        <v>103.96206194095001</v>
      </c>
      <c r="F26" s="27">
        <v>191.22800536104998</v>
      </c>
      <c r="G26" s="156">
        <v>35.218685672980179</v>
      </c>
    </row>
    <row r="27" spans="1:7" s="32" customFormat="1" x14ac:dyDescent="0.2">
      <c r="A27" s="190" t="s">
        <v>520</v>
      </c>
      <c r="B27" s="27">
        <v>259.31108043199998</v>
      </c>
      <c r="C27" s="27">
        <v>0</v>
      </c>
      <c r="D27" s="27">
        <v>259.31108043199998</v>
      </c>
      <c r="E27" s="27">
        <v>83.027372105509983</v>
      </c>
      <c r="F27" s="27">
        <v>176.28370832649</v>
      </c>
      <c r="G27" s="156">
        <v>32.018443626547047</v>
      </c>
    </row>
    <row r="28" spans="1:7" s="32" customFormat="1" x14ac:dyDescent="0.2">
      <c r="A28" s="190" t="s">
        <v>521</v>
      </c>
      <c r="B28" s="27">
        <v>204.946</v>
      </c>
      <c r="C28" s="27">
        <v>29.402785260000002</v>
      </c>
      <c r="D28" s="27">
        <v>234.34878526</v>
      </c>
      <c r="E28" s="27">
        <v>76.051306830580003</v>
      </c>
      <c r="F28" s="27">
        <v>158.29747842941998</v>
      </c>
      <c r="G28" s="156">
        <v>32.452187343836378</v>
      </c>
    </row>
    <row r="29" spans="1:7" s="32" customFormat="1" x14ac:dyDescent="0.2">
      <c r="A29" s="190" t="s">
        <v>522</v>
      </c>
      <c r="B29" s="27">
        <v>99.532015999999999</v>
      </c>
      <c r="C29" s="27">
        <v>0</v>
      </c>
      <c r="D29" s="27">
        <v>99.532015999999999</v>
      </c>
      <c r="E29" s="27">
        <v>29.604049783019999</v>
      </c>
      <c r="F29" s="27">
        <v>69.927966216979996</v>
      </c>
      <c r="G29" s="156">
        <v>29.743243403228163</v>
      </c>
    </row>
    <row r="30" spans="1:7" s="32" customFormat="1" x14ac:dyDescent="0.2">
      <c r="A30" s="190" t="s">
        <v>523</v>
      </c>
      <c r="B30" s="27">
        <v>79.386580999999993</v>
      </c>
      <c r="C30" s="27">
        <v>0</v>
      </c>
      <c r="D30" s="27">
        <v>79.386580999999993</v>
      </c>
      <c r="E30" s="27">
        <v>27.400464250600002</v>
      </c>
      <c r="F30" s="27">
        <v>51.98611674939999</v>
      </c>
      <c r="G30" s="156">
        <v>34.515234067833205</v>
      </c>
    </row>
    <row r="31" spans="1:7" s="32" customFormat="1" x14ac:dyDescent="0.2">
      <c r="A31" s="190" t="s">
        <v>524</v>
      </c>
      <c r="B31" s="27">
        <v>67.637100000000004</v>
      </c>
      <c r="C31" s="27">
        <v>0</v>
      </c>
      <c r="D31" s="27">
        <v>67.637100000000004</v>
      </c>
      <c r="E31" s="27">
        <v>5.0092509719900002</v>
      </c>
      <c r="F31" s="27">
        <v>62.627849028010004</v>
      </c>
      <c r="G31" s="156">
        <v>7.4060700000295698</v>
      </c>
    </row>
    <row r="32" spans="1:7" s="32" customFormat="1" x14ac:dyDescent="0.2">
      <c r="A32" s="190" t="s">
        <v>525</v>
      </c>
      <c r="B32" s="27">
        <v>67.597445999999991</v>
      </c>
      <c r="C32" s="27">
        <v>0</v>
      </c>
      <c r="D32" s="27">
        <v>67.597445999999991</v>
      </c>
      <c r="E32" s="27">
        <v>7.2014801942200002</v>
      </c>
      <c r="F32" s="27">
        <v>60.395965805779994</v>
      </c>
      <c r="G32" s="156">
        <v>10.65347971019497</v>
      </c>
    </row>
    <row r="33" spans="1:7" s="32" customFormat="1" x14ac:dyDescent="0.2">
      <c r="A33" s="190" t="s">
        <v>526</v>
      </c>
      <c r="B33" s="27">
        <v>54.002496960999999</v>
      </c>
      <c r="C33" s="27">
        <v>-41.011095958999995</v>
      </c>
      <c r="D33" s="27">
        <v>12.991401001999998</v>
      </c>
      <c r="E33" s="27">
        <v>1.186300535</v>
      </c>
      <c r="F33" s="27">
        <v>11.805100466999999</v>
      </c>
      <c r="G33" s="156">
        <v>9.1314288183189145</v>
      </c>
    </row>
    <row r="34" spans="1:7" s="32" customFormat="1" x14ac:dyDescent="0.2">
      <c r="A34" s="190" t="s">
        <v>527</v>
      </c>
      <c r="B34" s="27">
        <v>42.564540014000002</v>
      </c>
      <c r="C34" s="27">
        <v>0</v>
      </c>
      <c r="D34" s="27">
        <v>42.564540014000002</v>
      </c>
      <c r="E34" s="27">
        <v>55.995878664380008</v>
      </c>
      <c r="F34" s="27">
        <v>-13.431338650380006</v>
      </c>
      <c r="G34" s="156">
        <v>131.55523035362833</v>
      </c>
    </row>
    <row r="35" spans="1:7" s="32" customFormat="1" x14ac:dyDescent="0.2">
      <c r="A35" s="190" t="s">
        <v>528</v>
      </c>
      <c r="B35" s="27">
        <v>23.987375</v>
      </c>
      <c r="C35" s="27">
        <v>0</v>
      </c>
      <c r="D35" s="27">
        <v>23.987375</v>
      </c>
      <c r="E35" s="27">
        <v>12.30929689936</v>
      </c>
      <c r="F35" s="27">
        <v>11.678078100640001</v>
      </c>
      <c r="G35" s="156">
        <v>51.3157312934825</v>
      </c>
    </row>
    <row r="36" spans="1:7" s="32" customFormat="1" x14ac:dyDescent="0.2">
      <c r="A36" s="190" t="s">
        <v>529</v>
      </c>
      <c r="B36" s="27">
        <v>22.275956668999999</v>
      </c>
      <c r="C36" s="27">
        <v>0</v>
      </c>
      <c r="D36" s="27">
        <v>22.275956668999999</v>
      </c>
      <c r="E36" s="27">
        <v>13.61167840852</v>
      </c>
      <c r="F36" s="27">
        <v>8.6642782604799997</v>
      </c>
      <c r="G36" s="156">
        <v>61.104798374215228</v>
      </c>
    </row>
    <row r="37" spans="1:7" s="32" customFormat="1" x14ac:dyDescent="0.2">
      <c r="A37" s="12" t="s">
        <v>150</v>
      </c>
      <c r="B37" s="191">
        <v>29627.834093393994</v>
      </c>
      <c r="C37" s="118">
        <v>93.892122893000021</v>
      </c>
      <c r="D37" s="118">
        <v>29721.726216286996</v>
      </c>
      <c r="E37" s="118">
        <v>11020.371388052266</v>
      </c>
      <c r="F37" s="118">
        <v>18701.354828234729</v>
      </c>
      <c r="G37" s="109">
        <v>37.078503811845529</v>
      </c>
    </row>
    <row r="38" spans="1:7" s="32" customFormat="1" x14ac:dyDescent="0.2">
      <c r="A38" s="13" t="str">
        <f>'C5 CP'!A16</f>
        <v>Fuente: Ministerio de Hacienda y Crédito Público. Ejecución de ingresos y gastos de las entidades que conforman el Presupuesto General de la Nación.</v>
      </c>
      <c r="B38" s="14"/>
      <c r="C38" s="14"/>
      <c r="D38" s="14"/>
      <c r="E38" s="14"/>
      <c r="F38" s="14"/>
      <c r="G38" s="14"/>
    </row>
  </sheetData>
  <mergeCells count="5">
    <mergeCell ref="A10:A12"/>
    <mergeCell ref="B10:D10"/>
    <mergeCell ref="E10:E11"/>
    <mergeCell ref="F10:F11"/>
    <mergeCell ref="G10:G1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344F1-852A-47C3-AE75-4444357F56CB}">
  <sheetPr>
    <pageSetUpPr fitToPage="1"/>
  </sheetPr>
  <dimension ref="A5:I89"/>
  <sheetViews>
    <sheetView showGridLines="0" workbookViewId="0">
      <pane xSplit="2" ySplit="12" topLeftCell="C13" activePane="bottomRight" state="frozen"/>
      <selection pane="topRight" activeCell="C1" sqref="C1"/>
      <selection pane="bottomLeft" activeCell="A12" sqref="A12"/>
      <selection pane="bottomRight" activeCell="J11" sqref="J11"/>
    </sheetView>
  </sheetViews>
  <sheetFormatPr baseColWidth="10" defaultRowHeight="12.75" x14ac:dyDescent="0.2"/>
  <cols>
    <col min="1" max="1" width="9.28515625" style="32" customWidth="1"/>
    <col min="2" max="2" width="35.140625" style="32" customWidth="1"/>
    <col min="3" max="3" width="9.5703125" style="32" bestFit="1" customWidth="1"/>
    <col min="4" max="4" width="11.5703125" style="32" bestFit="1" customWidth="1"/>
    <col min="5" max="6" width="9.5703125" style="32" bestFit="1" customWidth="1"/>
    <col min="7" max="7" width="13.85546875" style="32" customWidth="1"/>
    <col min="8" max="8" width="14.42578125" style="32" customWidth="1"/>
    <col min="9" max="10" width="12.7109375" style="32" customWidth="1"/>
    <col min="11" max="11" width="34" style="32" customWidth="1"/>
    <col min="12" max="12" width="18.5703125" style="32" customWidth="1"/>
    <col min="13" max="13" width="17.42578125" style="32" customWidth="1"/>
    <col min="14" max="14" width="16" style="32" bestFit="1" customWidth="1"/>
    <col min="15" max="15" width="17.42578125" style="32" customWidth="1"/>
    <col min="16" max="17" width="16.42578125" style="32" bestFit="1" customWidth="1"/>
    <col min="18" max="253" width="11.42578125" style="32"/>
    <col min="254" max="254" width="9.28515625" style="32" customWidth="1"/>
    <col min="255" max="255" width="61" style="32" customWidth="1"/>
    <col min="256" max="256" width="9.5703125" style="32" bestFit="1" customWidth="1"/>
    <col min="257" max="257" width="11.5703125" style="32" bestFit="1" customWidth="1"/>
    <col min="258" max="259" width="9.5703125" style="32" bestFit="1" customWidth="1"/>
    <col min="260" max="260" width="13.85546875" style="32" customWidth="1"/>
    <col min="261" max="261" width="14.42578125" style="32" customWidth="1"/>
    <col min="262" max="266" width="12.7109375" style="32" customWidth="1"/>
    <col min="267" max="267" width="34" style="32" customWidth="1"/>
    <col min="268" max="268" width="18.5703125" style="32" customWidth="1"/>
    <col min="269" max="269" width="17.42578125" style="32" customWidth="1"/>
    <col min="270" max="270" width="16" style="32" bestFit="1" customWidth="1"/>
    <col min="271" max="271" width="17.42578125" style="32" customWidth="1"/>
    <col min="272" max="273" width="16.42578125" style="32" bestFit="1" customWidth="1"/>
    <col min="274" max="509" width="11.42578125" style="32"/>
    <col min="510" max="510" width="9.28515625" style="32" customWidth="1"/>
    <col min="511" max="511" width="61" style="32" customWidth="1"/>
    <col min="512" max="512" width="9.5703125" style="32" bestFit="1" customWidth="1"/>
    <col min="513" max="513" width="11.5703125" style="32" bestFit="1" customWidth="1"/>
    <col min="514" max="515" width="9.5703125" style="32" bestFit="1" customWidth="1"/>
    <col min="516" max="516" width="13.85546875" style="32" customWidth="1"/>
    <col min="517" max="517" width="14.42578125" style="32" customWidth="1"/>
    <col min="518" max="522" width="12.7109375" style="32" customWidth="1"/>
    <col min="523" max="523" width="34" style="32" customWidth="1"/>
    <col min="524" max="524" width="18.5703125" style="32" customWidth="1"/>
    <col min="525" max="525" width="17.42578125" style="32" customWidth="1"/>
    <col min="526" max="526" width="16" style="32" bestFit="1" customWidth="1"/>
    <col min="527" max="527" width="17.42578125" style="32" customWidth="1"/>
    <col min="528" max="529" width="16.42578125" style="32" bestFit="1" customWidth="1"/>
    <col min="530" max="765" width="11.42578125" style="32"/>
    <col min="766" max="766" width="9.28515625" style="32" customWidth="1"/>
    <col min="767" max="767" width="61" style="32" customWidth="1"/>
    <col min="768" max="768" width="9.5703125" style="32" bestFit="1" customWidth="1"/>
    <col min="769" max="769" width="11.5703125" style="32" bestFit="1" customWidth="1"/>
    <col min="770" max="771" width="9.5703125" style="32" bestFit="1" customWidth="1"/>
    <col min="772" max="772" width="13.85546875" style="32" customWidth="1"/>
    <col min="773" max="773" width="14.42578125" style="32" customWidth="1"/>
    <col min="774" max="778" width="12.7109375" style="32" customWidth="1"/>
    <col min="779" max="779" width="34" style="32" customWidth="1"/>
    <col min="780" max="780" width="18.5703125" style="32" customWidth="1"/>
    <col min="781" max="781" width="17.42578125" style="32" customWidth="1"/>
    <col min="782" max="782" width="16" style="32" bestFit="1" customWidth="1"/>
    <col min="783" max="783" width="17.42578125" style="32" customWidth="1"/>
    <col min="784" max="785" width="16.42578125" style="32" bestFit="1" customWidth="1"/>
    <col min="786" max="1021" width="11.42578125" style="32"/>
    <col min="1022" max="1022" width="9.28515625" style="32" customWidth="1"/>
    <col min="1023" max="1023" width="61" style="32" customWidth="1"/>
    <col min="1024" max="1024" width="9.5703125" style="32" bestFit="1" customWidth="1"/>
    <col min="1025" max="1025" width="11.5703125" style="32" bestFit="1" customWidth="1"/>
    <col min="1026" max="1027" width="9.5703125" style="32" bestFit="1" customWidth="1"/>
    <col min="1028" max="1028" width="13.85546875" style="32" customWidth="1"/>
    <col min="1029" max="1029" width="14.42578125" style="32" customWidth="1"/>
    <col min="1030" max="1034" width="12.7109375" style="32" customWidth="1"/>
    <col min="1035" max="1035" width="34" style="32" customWidth="1"/>
    <col min="1036" max="1036" width="18.5703125" style="32" customWidth="1"/>
    <col min="1037" max="1037" width="17.42578125" style="32" customWidth="1"/>
    <col min="1038" max="1038" width="16" style="32" bestFit="1" customWidth="1"/>
    <col min="1039" max="1039" width="17.42578125" style="32" customWidth="1"/>
    <col min="1040" max="1041" width="16.42578125" style="32" bestFit="1" customWidth="1"/>
    <col min="1042" max="1277" width="11.42578125" style="32"/>
    <col min="1278" max="1278" width="9.28515625" style="32" customWidth="1"/>
    <col min="1279" max="1279" width="61" style="32" customWidth="1"/>
    <col min="1280" max="1280" width="9.5703125" style="32" bestFit="1" customWidth="1"/>
    <col min="1281" max="1281" width="11.5703125" style="32" bestFit="1" customWidth="1"/>
    <col min="1282" max="1283" width="9.5703125" style="32" bestFit="1" customWidth="1"/>
    <col min="1284" max="1284" width="13.85546875" style="32" customWidth="1"/>
    <col min="1285" max="1285" width="14.42578125" style="32" customWidth="1"/>
    <col min="1286" max="1290" width="12.7109375" style="32" customWidth="1"/>
    <col min="1291" max="1291" width="34" style="32" customWidth="1"/>
    <col min="1292" max="1292" width="18.5703125" style="32" customWidth="1"/>
    <col min="1293" max="1293" width="17.42578125" style="32" customWidth="1"/>
    <col min="1294" max="1294" width="16" style="32" bestFit="1" customWidth="1"/>
    <col min="1295" max="1295" width="17.42578125" style="32" customWidth="1"/>
    <col min="1296" max="1297" width="16.42578125" style="32" bestFit="1" customWidth="1"/>
    <col min="1298" max="1533" width="11.42578125" style="32"/>
    <col min="1534" max="1534" width="9.28515625" style="32" customWidth="1"/>
    <col min="1535" max="1535" width="61" style="32" customWidth="1"/>
    <col min="1536" max="1536" width="9.5703125" style="32" bestFit="1" customWidth="1"/>
    <col min="1537" max="1537" width="11.5703125" style="32" bestFit="1" customWidth="1"/>
    <col min="1538" max="1539" width="9.5703125" style="32" bestFit="1" customWidth="1"/>
    <col min="1540" max="1540" width="13.85546875" style="32" customWidth="1"/>
    <col min="1541" max="1541" width="14.42578125" style="32" customWidth="1"/>
    <col min="1542" max="1546" width="12.7109375" style="32" customWidth="1"/>
    <col min="1547" max="1547" width="34" style="32" customWidth="1"/>
    <col min="1548" max="1548" width="18.5703125" style="32" customWidth="1"/>
    <col min="1549" max="1549" width="17.42578125" style="32" customWidth="1"/>
    <col min="1550" max="1550" width="16" style="32" bestFit="1" customWidth="1"/>
    <col min="1551" max="1551" width="17.42578125" style="32" customWidth="1"/>
    <col min="1552" max="1553" width="16.42578125" style="32" bestFit="1" customWidth="1"/>
    <col min="1554" max="1789" width="11.42578125" style="32"/>
    <col min="1790" max="1790" width="9.28515625" style="32" customWidth="1"/>
    <col min="1791" max="1791" width="61" style="32" customWidth="1"/>
    <col min="1792" max="1792" width="9.5703125" style="32" bestFit="1" customWidth="1"/>
    <col min="1793" max="1793" width="11.5703125" style="32" bestFit="1" customWidth="1"/>
    <col min="1794" max="1795" width="9.5703125" style="32" bestFit="1" customWidth="1"/>
    <col min="1796" max="1796" width="13.85546875" style="32" customWidth="1"/>
    <col min="1797" max="1797" width="14.42578125" style="32" customWidth="1"/>
    <col min="1798" max="1802" width="12.7109375" style="32" customWidth="1"/>
    <col min="1803" max="1803" width="34" style="32" customWidth="1"/>
    <col min="1804" max="1804" width="18.5703125" style="32" customWidth="1"/>
    <col min="1805" max="1805" width="17.42578125" style="32" customWidth="1"/>
    <col min="1806" max="1806" width="16" style="32" bestFit="1" customWidth="1"/>
    <col min="1807" max="1807" width="17.42578125" style="32" customWidth="1"/>
    <col min="1808" max="1809" width="16.42578125" style="32" bestFit="1" customWidth="1"/>
    <col min="1810" max="2045" width="11.42578125" style="32"/>
    <col min="2046" max="2046" width="9.28515625" style="32" customWidth="1"/>
    <col min="2047" max="2047" width="61" style="32" customWidth="1"/>
    <col min="2048" max="2048" width="9.5703125" style="32" bestFit="1" customWidth="1"/>
    <col min="2049" max="2049" width="11.5703125" style="32" bestFit="1" customWidth="1"/>
    <col min="2050" max="2051" width="9.5703125" style="32" bestFit="1" customWidth="1"/>
    <col min="2052" max="2052" width="13.85546875" style="32" customWidth="1"/>
    <col min="2053" max="2053" width="14.42578125" style="32" customWidth="1"/>
    <col min="2054" max="2058" width="12.7109375" style="32" customWidth="1"/>
    <col min="2059" max="2059" width="34" style="32" customWidth="1"/>
    <col min="2060" max="2060" width="18.5703125" style="32" customWidth="1"/>
    <col min="2061" max="2061" width="17.42578125" style="32" customWidth="1"/>
    <col min="2062" max="2062" width="16" style="32" bestFit="1" customWidth="1"/>
    <col min="2063" max="2063" width="17.42578125" style="32" customWidth="1"/>
    <col min="2064" max="2065" width="16.42578125" style="32" bestFit="1" customWidth="1"/>
    <col min="2066" max="2301" width="11.42578125" style="32"/>
    <col min="2302" max="2302" width="9.28515625" style="32" customWidth="1"/>
    <col min="2303" max="2303" width="61" style="32" customWidth="1"/>
    <col min="2304" max="2304" width="9.5703125" style="32" bestFit="1" customWidth="1"/>
    <col min="2305" max="2305" width="11.5703125" style="32" bestFit="1" customWidth="1"/>
    <col min="2306" max="2307" width="9.5703125" style="32" bestFit="1" customWidth="1"/>
    <col min="2308" max="2308" width="13.85546875" style="32" customWidth="1"/>
    <col min="2309" max="2309" width="14.42578125" style="32" customWidth="1"/>
    <col min="2310" max="2314" width="12.7109375" style="32" customWidth="1"/>
    <col min="2315" max="2315" width="34" style="32" customWidth="1"/>
    <col min="2316" max="2316" width="18.5703125" style="32" customWidth="1"/>
    <col min="2317" max="2317" width="17.42578125" style="32" customWidth="1"/>
    <col min="2318" max="2318" width="16" style="32" bestFit="1" customWidth="1"/>
    <col min="2319" max="2319" width="17.42578125" style="32" customWidth="1"/>
    <col min="2320" max="2321" width="16.42578125" style="32" bestFit="1" customWidth="1"/>
    <col min="2322" max="2557" width="11.42578125" style="32"/>
    <col min="2558" max="2558" width="9.28515625" style="32" customWidth="1"/>
    <col min="2559" max="2559" width="61" style="32" customWidth="1"/>
    <col min="2560" max="2560" width="9.5703125" style="32" bestFit="1" customWidth="1"/>
    <col min="2561" max="2561" width="11.5703125" style="32" bestFit="1" customWidth="1"/>
    <col min="2562" max="2563" width="9.5703125" style="32" bestFit="1" customWidth="1"/>
    <col min="2564" max="2564" width="13.85546875" style="32" customWidth="1"/>
    <col min="2565" max="2565" width="14.42578125" style="32" customWidth="1"/>
    <col min="2566" max="2570" width="12.7109375" style="32" customWidth="1"/>
    <col min="2571" max="2571" width="34" style="32" customWidth="1"/>
    <col min="2572" max="2572" width="18.5703125" style="32" customWidth="1"/>
    <col min="2573" max="2573" width="17.42578125" style="32" customWidth="1"/>
    <col min="2574" max="2574" width="16" style="32" bestFit="1" customWidth="1"/>
    <col min="2575" max="2575" width="17.42578125" style="32" customWidth="1"/>
    <col min="2576" max="2577" width="16.42578125" style="32" bestFit="1" customWidth="1"/>
    <col min="2578" max="2813" width="11.42578125" style="32"/>
    <col min="2814" max="2814" width="9.28515625" style="32" customWidth="1"/>
    <col min="2815" max="2815" width="61" style="32" customWidth="1"/>
    <col min="2816" max="2816" width="9.5703125" style="32" bestFit="1" customWidth="1"/>
    <col min="2817" max="2817" width="11.5703125" style="32" bestFit="1" customWidth="1"/>
    <col min="2818" max="2819" width="9.5703125" style="32" bestFit="1" customWidth="1"/>
    <col min="2820" max="2820" width="13.85546875" style="32" customWidth="1"/>
    <col min="2821" max="2821" width="14.42578125" style="32" customWidth="1"/>
    <col min="2822" max="2826" width="12.7109375" style="32" customWidth="1"/>
    <col min="2827" max="2827" width="34" style="32" customWidth="1"/>
    <col min="2828" max="2828" width="18.5703125" style="32" customWidth="1"/>
    <col min="2829" max="2829" width="17.42578125" style="32" customWidth="1"/>
    <col min="2830" max="2830" width="16" style="32" bestFit="1" customWidth="1"/>
    <col min="2831" max="2831" width="17.42578125" style="32" customWidth="1"/>
    <col min="2832" max="2833" width="16.42578125" style="32" bestFit="1" customWidth="1"/>
    <col min="2834" max="3069" width="11.42578125" style="32"/>
    <col min="3070" max="3070" width="9.28515625" style="32" customWidth="1"/>
    <col min="3071" max="3071" width="61" style="32" customWidth="1"/>
    <col min="3072" max="3072" width="9.5703125" style="32" bestFit="1" customWidth="1"/>
    <col min="3073" max="3073" width="11.5703125" style="32" bestFit="1" customWidth="1"/>
    <col min="3074" max="3075" width="9.5703125" style="32" bestFit="1" customWidth="1"/>
    <col min="3076" max="3076" width="13.85546875" style="32" customWidth="1"/>
    <col min="3077" max="3077" width="14.42578125" style="32" customWidth="1"/>
    <col min="3078" max="3082" width="12.7109375" style="32" customWidth="1"/>
    <col min="3083" max="3083" width="34" style="32" customWidth="1"/>
    <col min="3084" max="3084" width="18.5703125" style="32" customWidth="1"/>
    <col min="3085" max="3085" width="17.42578125" style="32" customWidth="1"/>
    <col min="3086" max="3086" width="16" style="32" bestFit="1" customWidth="1"/>
    <col min="3087" max="3087" width="17.42578125" style="32" customWidth="1"/>
    <col min="3088" max="3089" width="16.42578125" style="32" bestFit="1" customWidth="1"/>
    <col min="3090" max="3325" width="11.42578125" style="32"/>
    <col min="3326" max="3326" width="9.28515625" style="32" customWidth="1"/>
    <col min="3327" max="3327" width="61" style="32" customWidth="1"/>
    <col min="3328" max="3328" width="9.5703125" style="32" bestFit="1" customWidth="1"/>
    <col min="3329" max="3329" width="11.5703125" style="32" bestFit="1" customWidth="1"/>
    <col min="3330" max="3331" width="9.5703125" style="32" bestFit="1" customWidth="1"/>
    <col min="3332" max="3332" width="13.85546875" style="32" customWidth="1"/>
    <col min="3333" max="3333" width="14.42578125" style="32" customWidth="1"/>
    <col min="3334" max="3338" width="12.7109375" style="32" customWidth="1"/>
    <col min="3339" max="3339" width="34" style="32" customWidth="1"/>
    <col min="3340" max="3340" width="18.5703125" style="32" customWidth="1"/>
    <col min="3341" max="3341" width="17.42578125" style="32" customWidth="1"/>
    <col min="3342" max="3342" width="16" style="32" bestFit="1" customWidth="1"/>
    <col min="3343" max="3343" width="17.42578125" style="32" customWidth="1"/>
    <col min="3344" max="3345" width="16.42578125" style="32" bestFit="1" customWidth="1"/>
    <col min="3346" max="3581" width="11.42578125" style="32"/>
    <col min="3582" max="3582" width="9.28515625" style="32" customWidth="1"/>
    <col min="3583" max="3583" width="61" style="32" customWidth="1"/>
    <col min="3584" max="3584" width="9.5703125" style="32" bestFit="1" customWidth="1"/>
    <col min="3585" max="3585" width="11.5703125" style="32" bestFit="1" customWidth="1"/>
    <col min="3586" max="3587" width="9.5703125" style="32" bestFit="1" customWidth="1"/>
    <col min="3588" max="3588" width="13.85546875" style="32" customWidth="1"/>
    <col min="3589" max="3589" width="14.42578125" style="32" customWidth="1"/>
    <col min="3590" max="3594" width="12.7109375" style="32" customWidth="1"/>
    <col min="3595" max="3595" width="34" style="32" customWidth="1"/>
    <col min="3596" max="3596" width="18.5703125" style="32" customWidth="1"/>
    <col min="3597" max="3597" width="17.42578125" style="32" customWidth="1"/>
    <col min="3598" max="3598" width="16" style="32" bestFit="1" customWidth="1"/>
    <col min="3599" max="3599" width="17.42578125" style="32" customWidth="1"/>
    <col min="3600" max="3601" width="16.42578125" style="32" bestFit="1" customWidth="1"/>
    <col min="3602" max="3837" width="11.42578125" style="32"/>
    <col min="3838" max="3838" width="9.28515625" style="32" customWidth="1"/>
    <col min="3839" max="3839" width="61" style="32" customWidth="1"/>
    <col min="3840" max="3840" width="9.5703125" style="32" bestFit="1" customWidth="1"/>
    <col min="3841" max="3841" width="11.5703125" style="32" bestFit="1" customWidth="1"/>
    <col min="3842" max="3843" width="9.5703125" style="32" bestFit="1" customWidth="1"/>
    <col min="3844" max="3844" width="13.85546875" style="32" customWidth="1"/>
    <col min="3845" max="3845" width="14.42578125" style="32" customWidth="1"/>
    <col min="3846" max="3850" width="12.7109375" style="32" customWidth="1"/>
    <col min="3851" max="3851" width="34" style="32" customWidth="1"/>
    <col min="3852" max="3852" width="18.5703125" style="32" customWidth="1"/>
    <col min="3853" max="3853" width="17.42578125" style="32" customWidth="1"/>
    <col min="3854" max="3854" width="16" style="32" bestFit="1" customWidth="1"/>
    <col min="3855" max="3855" width="17.42578125" style="32" customWidth="1"/>
    <col min="3856" max="3857" width="16.42578125" style="32" bestFit="1" customWidth="1"/>
    <col min="3858" max="4093" width="11.42578125" style="32"/>
    <col min="4094" max="4094" width="9.28515625" style="32" customWidth="1"/>
    <col min="4095" max="4095" width="61" style="32" customWidth="1"/>
    <col min="4096" max="4096" width="9.5703125" style="32" bestFit="1" customWidth="1"/>
    <col min="4097" max="4097" width="11.5703125" style="32" bestFit="1" customWidth="1"/>
    <col min="4098" max="4099" width="9.5703125" style="32" bestFit="1" customWidth="1"/>
    <col min="4100" max="4100" width="13.85546875" style="32" customWidth="1"/>
    <col min="4101" max="4101" width="14.42578125" style="32" customWidth="1"/>
    <col min="4102" max="4106" width="12.7109375" style="32" customWidth="1"/>
    <col min="4107" max="4107" width="34" style="32" customWidth="1"/>
    <col min="4108" max="4108" width="18.5703125" style="32" customWidth="1"/>
    <col min="4109" max="4109" width="17.42578125" style="32" customWidth="1"/>
    <col min="4110" max="4110" width="16" style="32" bestFit="1" customWidth="1"/>
    <col min="4111" max="4111" width="17.42578125" style="32" customWidth="1"/>
    <col min="4112" max="4113" width="16.42578125" style="32" bestFit="1" customWidth="1"/>
    <col min="4114" max="4349" width="11.42578125" style="32"/>
    <col min="4350" max="4350" width="9.28515625" style="32" customWidth="1"/>
    <col min="4351" max="4351" width="61" style="32" customWidth="1"/>
    <col min="4352" max="4352" width="9.5703125" style="32" bestFit="1" customWidth="1"/>
    <col min="4353" max="4353" width="11.5703125" style="32" bestFit="1" customWidth="1"/>
    <col min="4354" max="4355" width="9.5703125" style="32" bestFit="1" customWidth="1"/>
    <col min="4356" max="4356" width="13.85546875" style="32" customWidth="1"/>
    <col min="4357" max="4357" width="14.42578125" style="32" customWidth="1"/>
    <col min="4358" max="4362" width="12.7109375" style="32" customWidth="1"/>
    <col min="4363" max="4363" width="34" style="32" customWidth="1"/>
    <col min="4364" max="4364" width="18.5703125" style="32" customWidth="1"/>
    <col min="4365" max="4365" width="17.42578125" style="32" customWidth="1"/>
    <col min="4366" max="4366" width="16" style="32" bestFit="1" customWidth="1"/>
    <col min="4367" max="4367" width="17.42578125" style="32" customWidth="1"/>
    <col min="4368" max="4369" width="16.42578125" style="32" bestFit="1" customWidth="1"/>
    <col min="4370" max="4605" width="11.42578125" style="32"/>
    <col min="4606" max="4606" width="9.28515625" style="32" customWidth="1"/>
    <col min="4607" max="4607" width="61" style="32" customWidth="1"/>
    <col min="4608" max="4608" width="9.5703125" style="32" bestFit="1" customWidth="1"/>
    <col min="4609" max="4609" width="11.5703125" style="32" bestFit="1" customWidth="1"/>
    <col min="4610" max="4611" width="9.5703125" style="32" bestFit="1" customWidth="1"/>
    <col min="4612" max="4612" width="13.85546875" style="32" customWidth="1"/>
    <col min="4613" max="4613" width="14.42578125" style="32" customWidth="1"/>
    <col min="4614" max="4618" width="12.7109375" style="32" customWidth="1"/>
    <col min="4619" max="4619" width="34" style="32" customWidth="1"/>
    <col min="4620" max="4620" width="18.5703125" style="32" customWidth="1"/>
    <col min="4621" max="4621" width="17.42578125" style="32" customWidth="1"/>
    <col min="4622" max="4622" width="16" style="32" bestFit="1" customWidth="1"/>
    <col min="4623" max="4623" width="17.42578125" style="32" customWidth="1"/>
    <col min="4624" max="4625" width="16.42578125" style="32" bestFit="1" customWidth="1"/>
    <col min="4626" max="4861" width="11.42578125" style="32"/>
    <col min="4862" max="4862" width="9.28515625" style="32" customWidth="1"/>
    <col min="4863" max="4863" width="61" style="32" customWidth="1"/>
    <col min="4864" max="4864" width="9.5703125" style="32" bestFit="1" customWidth="1"/>
    <col min="4865" max="4865" width="11.5703125" style="32" bestFit="1" customWidth="1"/>
    <col min="4866" max="4867" width="9.5703125" style="32" bestFit="1" customWidth="1"/>
    <col min="4868" max="4868" width="13.85546875" style="32" customWidth="1"/>
    <col min="4869" max="4869" width="14.42578125" style="32" customWidth="1"/>
    <col min="4870" max="4874" width="12.7109375" style="32" customWidth="1"/>
    <col min="4875" max="4875" width="34" style="32" customWidth="1"/>
    <col min="4876" max="4876" width="18.5703125" style="32" customWidth="1"/>
    <col min="4877" max="4877" width="17.42578125" style="32" customWidth="1"/>
    <col min="4878" max="4878" width="16" style="32" bestFit="1" customWidth="1"/>
    <col min="4879" max="4879" width="17.42578125" style="32" customWidth="1"/>
    <col min="4880" max="4881" width="16.42578125" style="32" bestFit="1" customWidth="1"/>
    <col min="4882" max="5117" width="11.42578125" style="32"/>
    <col min="5118" max="5118" width="9.28515625" style="32" customWidth="1"/>
    <col min="5119" max="5119" width="61" style="32" customWidth="1"/>
    <col min="5120" max="5120" width="9.5703125" style="32" bestFit="1" customWidth="1"/>
    <col min="5121" max="5121" width="11.5703125" style="32" bestFit="1" customWidth="1"/>
    <col min="5122" max="5123" width="9.5703125" style="32" bestFit="1" customWidth="1"/>
    <col min="5124" max="5124" width="13.85546875" style="32" customWidth="1"/>
    <col min="5125" max="5125" width="14.42578125" style="32" customWidth="1"/>
    <col min="5126" max="5130" width="12.7109375" style="32" customWidth="1"/>
    <col min="5131" max="5131" width="34" style="32" customWidth="1"/>
    <col min="5132" max="5132" width="18.5703125" style="32" customWidth="1"/>
    <col min="5133" max="5133" width="17.42578125" style="32" customWidth="1"/>
    <col min="5134" max="5134" width="16" style="32" bestFit="1" customWidth="1"/>
    <col min="5135" max="5135" width="17.42578125" style="32" customWidth="1"/>
    <col min="5136" max="5137" width="16.42578125" style="32" bestFit="1" customWidth="1"/>
    <col min="5138" max="5373" width="11.42578125" style="32"/>
    <col min="5374" max="5374" width="9.28515625" style="32" customWidth="1"/>
    <col min="5375" max="5375" width="61" style="32" customWidth="1"/>
    <col min="5376" max="5376" width="9.5703125" style="32" bestFit="1" customWidth="1"/>
    <col min="5377" max="5377" width="11.5703125" style="32" bestFit="1" customWidth="1"/>
    <col min="5378" max="5379" width="9.5703125" style="32" bestFit="1" customWidth="1"/>
    <col min="5380" max="5380" width="13.85546875" style="32" customWidth="1"/>
    <col min="5381" max="5381" width="14.42578125" style="32" customWidth="1"/>
    <col min="5382" max="5386" width="12.7109375" style="32" customWidth="1"/>
    <col min="5387" max="5387" width="34" style="32" customWidth="1"/>
    <col min="5388" max="5388" width="18.5703125" style="32" customWidth="1"/>
    <col min="5389" max="5389" width="17.42578125" style="32" customWidth="1"/>
    <col min="5390" max="5390" width="16" style="32" bestFit="1" customWidth="1"/>
    <col min="5391" max="5391" width="17.42578125" style="32" customWidth="1"/>
    <col min="5392" max="5393" width="16.42578125" style="32" bestFit="1" customWidth="1"/>
    <col min="5394" max="5629" width="11.42578125" style="32"/>
    <col min="5630" max="5630" width="9.28515625" style="32" customWidth="1"/>
    <col min="5631" max="5631" width="61" style="32" customWidth="1"/>
    <col min="5632" max="5632" width="9.5703125" style="32" bestFit="1" customWidth="1"/>
    <col min="5633" max="5633" width="11.5703125" style="32" bestFit="1" customWidth="1"/>
    <col min="5634" max="5635" width="9.5703125" style="32" bestFit="1" customWidth="1"/>
    <col min="5636" max="5636" width="13.85546875" style="32" customWidth="1"/>
    <col min="5637" max="5637" width="14.42578125" style="32" customWidth="1"/>
    <col min="5638" max="5642" width="12.7109375" style="32" customWidth="1"/>
    <col min="5643" max="5643" width="34" style="32" customWidth="1"/>
    <col min="5644" max="5644" width="18.5703125" style="32" customWidth="1"/>
    <col min="5645" max="5645" width="17.42578125" style="32" customWidth="1"/>
    <col min="5646" max="5646" width="16" style="32" bestFit="1" customWidth="1"/>
    <col min="5647" max="5647" width="17.42578125" style="32" customWidth="1"/>
    <col min="5648" max="5649" width="16.42578125" style="32" bestFit="1" customWidth="1"/>
    <col min="5650" max="5885" width="11.42578125" style="32"/>
    <col min="5886" max="5886" width="9.28515625" style="32" customWidth="1"/>
    <col min="5887" max="5887" width="61" style="32" customWidth="1"/>
    <col min="5888" max="5888" width="9.5703125" style="32" bestFit="1" customWidth="1"/>
    <col min="5889" max="5889" width="11.5703125" style="32" bestFit="1" customWidth="1"/>
    <col min="5890" max="5891" width="9.5703125" style="32" bestFit="1" customWidth="1"/>
    <col min="5892" max="5892" width="13.85546875" style="32" customWidth="1"/>
    <col min="5893" max="5893" width="14.42578125" style="32" customWidth="1"/>
    <col min="5894" max="5898" width="12.7109375" style="32" customWidth="1"/>
    <col min="5899" max="5899" width="34" style="32" customWidth="1"/>
    <col min="5900" max="5900" width="18.5703125" style="32" customWidth="1"/>
    <col min="5901" max="5901" width="17.42578125" style="32" customWidth="1"/>
    <col min="5902" max="5902" width="16" style="32" bestFit="1" customWidth="1"/>
    <col min="5903" max="5903" width="17.42578125" style="32" customWidth="1"/>
    <col min="5904" max="5905" width="16.42578125" style="32" bestFit="1" customWidth="1"/>
    <col min="5906" max="6141" width="11.42578125" style="32"/>
    <col min="6142" max="6142" width="9.28515625" style="32" customWidth="1"/>
    <col min="6143" max="6143" width="61" style="32" customWidth="1"/>
    <col min="6144" max="6144" width="9.5703125" style="32" bestFit="1" customWidth="1"/>
    <col min="6145" max="6145" width="11.5703125" style="32" bestFit="1" customWidth="1"/>
    <col min="6146" max="6147" width="9.5703125" style="32" bestFit="1" customWidth="1"/>
    <col min="6148" max="6148" width="13.85546875" style="32" customWidth="1"/>
    <col min="6149" max="6149" width="14.42578125" style="32" customWidth="1"/>
    <col min="6150" max="6154" width="12.7109375" style="32" customWidth="1"/>
    <col min="6155" max="6155" width="34" style="32" customWidth="1"/>
    <col min="6156" max="6156" width="18.5703125" style="32" customWidth="1"/>
    <col min="6157" max="6157" width="17.42578125" style="32" customWidth="1"/>
    <col min="6158" max="6158" width="16" style="32" bestFit="1" customWidth="1"/>
    <col min="6159" max="6159" width="17.42578125" style="32" customWidth="1"/>
    <col min="6160" max="6161" width="16.42578125" style="32" bestFit="1" customWidth="1"/>
    <col min="6162" max="6397" width="11.42578125" style="32"/>
    <col min="6398" max="6398" width="9.28515625" style="32" customWidth="1"/>
    <col min="6399" max="6399" width="61" style="32" customWidth="1"/>
    <col min="6400" max="6400" width="9.5703125" style="32" bestFit="1" customWidth="1"/>
    <col min="6401" max="6401" width="11.5703125" style="32" bestFit="1" customWidth="1"/>
    <col min="6402" max="6403" width="9.5703125" style="32" bestFit="1" customWidth="1"/>
    <col min="6404" max="6404" width="13.85546875" style="32" customWidth="1"/>
    <col min="6405" max="6405" width="14.42578125" style="32" customWidth="1"/>
    <col min="6406" max="6410" width="12.7109375" style="32" customWidth="1"/>
    <col min="6411" max="6411" width="34" style="32" customWidth="1"/>
    <col min="6412" max="6412" width="18.5703125" style="32" customWidth="1"/>
    <col min="6413" max="6413" width="17.42578125" style="32" customWidth="1"/>
    <col min="6414" max="6414" width="16" style="32" bestFit="1" customWidth="1"/>
    <col min="6415" max="6415" width="17.42578125" style="32" customWidth="1"/>
    <col min="6416" max="6417" width="16.42578125" style="32" bestFit="1" customWidth="1"/>
    <col min="6418" max="6653" width="11.42578125" style="32"/>
    <col min="6654" max="6654" width="9.28515625" style="32" customWidth="1"/>
    <col min="6655" max="6655" width="61" style="32" customWidth="1"/>
    <col min="6656" max="6656" width="9.5703125" style="32" bestFit="1" customWidth="1"/>
    <col min="6657" max="6657" width="11.5703125" style="32" bestFit="1" customWidth="1"/>
    <col min="6658" max="6659" width="9.5703125" style="32" bestFit="1" customWidth="1"/>
    <col min="6660" max="6660" width="13.85546875" style="32" customWidth="1"/>
    <col min="6661" max="6661" width="14.42578125" style="32" customWidth="1"/>
    <col min="6662" max="6666" width="12.7109375" style="32" customWidth="1"/>
    <col min="6667" max="6667" width="34" style="32" customWidth="1"/>
    <col min="6668" max="6668" width="18.5703125" style="32" customWidth="1"/>
    <col min="6669" max="6669" width="17.42578125" style="32" customWidth="1"/>
    <col min="6670" max="6670" width="16" style="32" bestFit="1" customWidth="1"/>
    <col min="6671" max="6671" width="17.42578125" style="32" customWidth="1"/>
    <col min="6672" max="6673" width="16.42578125" style="32" bestFit="1" customWidth="1"/>
    <col min="6674" max="6909" width="11.42578125" style="32"/>
    <col min="6910" max="6910" width="9.28515625" style="32" customWidth="1"/>
    <col min="6911" max="6911" width="61" style="32" customWidth="1"/>
    <col min="6912" max="6912" width="9.5703125" style="32" bestFit="1" customWidth="1"/>
    <col min="6913" max="6913" width="11.5703125" style="32" bestFit="1" customWidth="1"/>
    <col min="6914" max="6915" width="9.5703125" style="32" bestFit="1" customWidth="1"/>
    <col min="6916" max="6916" width="13.85546875" style="32" customWidth="1"/>
    <col min="6917" max="6917" width="14.42578125" style="32" customWidth="1"/>
    <col min="6918" max="6922" width="12.7109375" style="32" customWidth="1"/>
    <col min="6923" max="6923" width="34" style="32" customWidth="1"/>
    <col min="6924" max="6924" width="18.5703125" style="32" customWidth="1"/>
    <col min="6925" max="6925" width="17.42578125" style="32" customWidth="1"/>
    <col min="6926" max="6926" width="16" style="32" bestFit="1" customWidth="1"/>
    <col min="6927" max="6927" width="17.42578125" style="32" customWidth="1"/>
    <col min="6928" max="6929" width="16.42578125" style="32" bestFit="1" customWidth="1"/>
    <col min="6930" max="7165" width="11.42578125" style="32"/>
    <col min="7166" max="7166" width="9.28515625" style="32" customWidth="1"/>
    <col min="7167" max="7167" width="61" style="32" customWidth="1"/>
    <col min="7168" max="7168" width="9.5703125" style="32" bestFit="1" customWidth="1"/>
    <col min="7169" max="7169" width="11.5703125" style="32" bestFit="1" customWidth="1"/>
    <col min="7170" max="7171" width="9.5703125" style="32" bestFit="1" customWidth="1"/>
    <col min="7172" max="7172" width="13.85546875" style="32" customWidth="1"/>
    <col min="7173" max="7173" width="14.42578125" style="32" customWidth="1"/>
    <col min="7174" max="7178" width="12.7109375" style="32" customWidth="1"/>
    <col min="7179" max="7179" width="34" style="32" customWidth="1"/>
    <col min="7180" max="7180" width="18.5703125" style="32" customWidth="1"/>
    <col min="7181" max="7181" width="17.42578125" style="32" customWidth="1"/>
    <col min="7182" max="7182" width="16" style="32" bestFit="1" customWidth="1"/>
    <col min="7183" max="7183" width="17.42578125" style="32" customWidth="1"/>
    <col min="7184" max="7185" width="16.42578125" style="32" bestFit="1" customWidth="1"/>
    <col min="7186" max="7421" width="11.42578125" style="32"/>
    <col min="7422" max="7422" width="9.28515625" style="32" customWidth="1"/>
    <col min="7423" max="7423" width="61" style="32" customWidth="1"/>
    <col min="7424" max="7424" width="9.5703125" style="32" bestFit="1" customWidth="1"/>
    <col min="7425" max="7425" width="11.5703125" style="32" bestFit="1" customWidth="1"/>
    <col min="7426" max="7427" width="9.5703125" style="32" bestFit="1" customWidth="1"/>
    <col min="7428" max="7428" width="13.85546875" style="32" customWidth="1"/>
    <col min="7429" max="7429" width="14.42578125" style="32" customWidth="1"/>
    <col min="7430" max="7434" width="12.7109375" style="32" customWidth="1"/>
    <col min="7435" max="7435" width="34" style="32" customWidth="1"/>
    <col min="7436" max="7436" width="18.5703125" style="32" customWidth="1"/>
    <col min="7437" max="7437" width="17.42578125" style="32" customWidth="1"/>
    <col min="7438" max="7438" width="16" style="32" bestFit="1" customWidth="1"/>
    <col min="7439" max="7439" width="17.42578125" style="32" customWidth="1"/>
    <col min="7440" max="7441" width="16.42578125" style="32" bestFit="1" customWidth="1"/>
    <col min="7442" max="7677" width="11.42578125" style="32"/>
    <col min="7678" max="7678" width="9.28515625" style="32" customWidth="1"/>
    <col min="7679" max="7679" width="61" style="32" customWidth="1"/>
    <col min="7680" max="7680" width="9.5703125" style="32" bestFit="1" customWidth="1"/>
    <col min="7681" max="7681" width="11.5703125" style="32" bestFit="1" customWidth="1"/>
    <col min="7682" max="7683" width="9.5703125" style="32" bestFit="1" customWidth="1"/>
    <col min="7684" max="7684" width="13.85546875" style="32" customWidth="1"/>
    <col min="7685" max="7685" width="14.42578125" style="32" customWidth="1"/>
    <col min="7686" max="7690" width="12.7109375" style="32" customWidth="1"/>
    <col min="7691" max="7691" width="34" style="32" customWidth="1"/>
    <col min="7692" max="7692" width="18.5703125" style="32" customWidth="1"/>
    <col min="7693" max="7693" width="17.42578125" style="32" customWidth="1"/>
    <col min="7694" max="7694" width="16" style="32" bestFit="1" customWidth="1"/>
    <col min="7695" max="7695" width="17.42578125" style="32" customWidth="1"/>
    <col min="7696" max="7697" width="16.42578125" style="32" bestFit="1" customWidth="1"/>
    <col min="7698" max="7933" width="11.42578125" style="32"/>
    <col min="7934" max="7934" width="9.28515625" style="32" customWidth="1"/>
    <col min="7935" max="7935" width="61" style="32" customWidth="1"/>
    <col min="7936" max="7936" width="9.5703125" style="32" bestFit="1" customWidth="1"/>
    <col min="7937" max="7937" width="11.5703125" style="32" bestFit="1" customWidth="1"/>
    <col min="7938" max="7939" width="9.5703125" style="32" bestFit="1" customWidth="1"/>
    <col min="7940" max="7940" width="13.85546875" style="32" customWidth="1"/>
    <col min="7941" max="7941" width="14.42578125" style="32" customWidth="1"/>
    <col min="7942" max="7946" width="12.7109375" style="32" customWidth="1"/>
    <col min="7947" max="7947" width="34" style="32" customWidth="1"/>
    <col min="7948" max="7948" width="18.5703125" style="32" customWidth="1"/>
    <col min="7949" max="7949" width="17.42578125" style="32" customWidth="1"/>
    <col min="7950" max="7950" width="16" style="32" bestFit="1" customWidth="1"/>
    <col min="7951" max="7951" width="17.42578125" style="32" customWidth="1"/>
    <col min="7952" max="7953" width="16.42578125" style="32" bestFit="1" customWidth="1"/>
    <col min="7954" max="8189" width="11.42578125" style="32"/>
    <col min="8190" max="8190" width="9.28515625" style="32" customWidth="1"/>
    <col min="8191" max="8191" width="61" style="32" customWidth="1"/>
    <col min="8192" max="8192" width="9.5703125" style="32" bestFit="1" customWidth="1"/>
    <col min="8193" max="8193" width="11.5703125" style="32" bestFit="1" customWidth="1"/>
    <col min="8194" max="8195" width="9.5703125" style="32" bestFit="1" customWidth="1"/>
    <col min="8196" max="8196" width="13.85546875" style="32" customWidth="1"/>
    <col min="8197" max="8197" width="14.42578125" style="32" customWidth="1"/>
    <col min="8198" max="8202" width="12.7109375" style="32" customWidth="1"/>
    <col min="8203" max="8203" width="34" style="32" customWidth="1"/>
    <col min="8204" max="8204" width="18.5703125" style="32" customWidth="1"/>
    <col min="8205" max="8205" width="17.42578125" style="32" customWidth="1"/>
    <col min="8206" max="8206" width="16" style="32" bestFit="1" customWidth="1"/>
    <col min="8207" max="8207" width="17.42578125" style="32" customWidth="1"/>
    <col min="8208" max="8209" width="16.42578125" style="32" bestFit="1" customWidth="1"/>
    <col min="8210" max="8445" width="11.42578125" style="32"/>
    <col min="8446" max="8446" width="9.28515625" style="32" customWidth="1"/>
    <col min="8447" max="8447" width="61" style="32" customWidth="1"/>
    <col min="8448" max="8448" width="9.5703125" style="32" bestFit="1" customWidth="1"/>
    <col min="8449" max="8449" width="11.5703125" style="32" bestFit="1" customWidth="1"/>
    <col min="8450" max="8451" width="9.5703125" style="32" bestFit="1" customWidth="1"/>
    <col min="8452" max="8452" width="13.85546875" style="32" customWidth="1"/>
    <col min="8453" max="8453" width="14.42578125" style="32" customWidth="1"/>
    <col min="8454" max="8458" width="12.7109375" style="32" customWidth="1"/>
    <col min="8459" max="8459" width="34" style="32" customWidth="1"/>
    <col min="8460" max="8460" width="18.5703125" style="32" customWidth="1"/>
    <col min="8461" max="8461" width="17.42578125" style="32" customWidth="1"/>
    <col min="8462" max="8462" width="16" style="32" bestFit="1" customWidth="1"/>
    <col min="8463" max="8463" width="17.42578125" style="32" customWidth="1"/>
    <col min="8464" max="8465" width="16.42578125" style="32" bestFit="1" customWidth="1"/>
    <col min="8466" max="8701" width="11.42578125" style="32"/>
    <col min="8702" max="8702" width="9.28515625" style="32" customWidth="1"/>
    <col min="8703" max="8703" width="61" style="32" customWidth="1"/>
    <col min="8704" max="8704" width="9.5703125" style="32" bestFit="1" customWidth="1"/>
    <col min="8705" max="8705" width="11.5703125" style="32" bestFit="1" customWidth="1"/>
    <col min="8706" max="8707" width="9.5703125" style="32" bestFit="1" customWidth="1"/>
    <col min="8708" max="8708" width="13.85546875" style="32" customWidth="1"/>
    <col min="8709" max="8709" width="14.42578125" style="32" customWidth="1"/>
    <col min="8710" max="8714" width="12.7109375" style="32" customWidth="1"/>
    <col min="8715" max="8715" width="34" style="32" customWidth="1"/>
    <col min="8716" max="8716" width="18.5703125" style="32" customWidth="1"/>
    <col min="8717" max="8717" width="17.42578125" style="32" customWidth="1"/>
    <col min="8718" max="8718" width="16" style="32" bestFit="1" customWidth="1"/>
    <col min="8719" max="8719" width="17.42578125" style="32" customWidth="1"/>
    <col min="8720" max="8721" width="16.42578125" style="32" bestFit="1" customWidth="1"/>
    <col min="8722" max="8957" width="11.42578125" style="32"/>
    <col min="8958" max="8958" width="9.28515625" style="32" customWidth="1"/>
    <col min="8959" max="8959" width="61" style="32" customWidth="1"/>
    <col min="8960" max="8960" width="9.5703125" style="32" bestFit="1" customWidth="1"/>
    <col min="8961" max="8961" width="11.5703125" style="32" bestFit="1" customWidth="1"/>
    <col min="8962" max="8963" width="9.5703125" style="32" bestFit="1" customWidth="1"/>
    <col min="8964" max="8964" width="13.85546875" style="32" customWidth="1"/>
    <col min="8965" max="8965" width="14.42578125" style="32" customWidth="1"/>
    <col min="8966" max="8970" width="12.7109375" style="32" customWidth="1"/>
    <col min="8971" max="8971" width="34" style="32" customWidth="1"/>
    <col min="8972" max="8972" width="18.5703125" style="32" customWidth="1"/>
    <col min="8973" max="8973" width="17.42578125" style="32" customWidth="1"/>
    <col min="8974" max="8974" width="16" style="32" bestFit="1" customWidth="1"/>
    <col min="8975" max="8975" width="17.42578125" style="32" customWidth="1"/>
    <col min="8976" max="8977" width="16.42578125" style="32" bestFit="1" customWidth="1"/>
    <col min="8978" max="9213" width="11.42578125" style="32"/>
    <col min="9214" max="9214" width="9.28515625" style="32" customWidth="1"/>
    <col min="9215" max="9215" width="61" style="32" customWidth="1"/>
    <col min="9216" max="9216" width="9.5703125" style="32" bestFit="1" customWidth="1"/>
    <col min="9217" max="9217" width="11.5703125" style="32" bestFit="1" customWidth="1"/>
    <col min="9218" max="9219" width="9.5703125" style="32" bestFit="1" customWidth="1"/>
    <col min="9220" max="9220" width="13.85546875" style="32" customWidth="1"/>
    <col min="9221" max="9221" width="14.42578125" style="32" customWidth="1"/>
    <col min="9222" max="9226" width="12.7109375" style="32" customWidth="1"/>
    <col min="9227" max="9227" width="34" style="32" customWidth="1"/>
    <col min="9228" max="9228" width="18.5703125" style="32" customWidth="1"/>
    <col min="9229" max="9229" width="17.42578125" style="32" customWidth="1"/>
    <col min="9230" max="9230" width="16" style="32" bestFit="1" customWidth="1"/>
    <col min="9231" max="9231" width="17.42578125" style="32" customWidth="1"/>
    <col min="9232" max="9233" width="16.42578125" style="32" bestFit="1" customWidth="1"/>
    <col min="9234" max="9469" width="11.42578125" style="32"/>
    <col min="9470" max="9470" width="9.28515625" style="32" customWidth="1"/>
    <col min="9471" max="9471" width="61" style="32" customWidth="1"/>
    <col min="9472" max="9472" width="9.5703125" style="32" bestFit="1" customWidth="1"/>
    <col min="9473" max="9473" width="11.5703125" style="32" bestFit="1" customWidth="1"/>
    <col min="9474" max="9475" width="9.5703125" style="32" bestFit="1" customWidth="1"/>
    <col min="9476" max="9476" width="13.85546875" style="32" customWidth="1"/>
    <col min="9477" max="9477" width="14.42578125" style="32" customWidth="1"/>
    <col min="9478" max="9482" width="12.7109375" style="32" customWidth="1"/>
    <col min="9483" max="9483" width="34" style="32" customWidth="1"/>
    <col min="9484" max="9484" width="18.5703125" style="32" customWidth="1"/>
    <col min="9485" max="9485" width="17.42578125" style="32" customWidth="1"/>
    <col min="9486" max="9486" width="16" style="32" bestFit="1" customWidth="1"/>
    <col min="9487" max="9487" width="17.42578125" style="32" customWidth="1"/>
    <col min="9488" max="9489" width="16.42578125" style="32" bestFit="1" customWidth="1"/>
    <col min="9490" max="9725" width="11.42578125" style="32"/>
    <col min="9726" max="9726" width="9.28515625" style="32" customWidth="1"/>
    <col min="9727" max="9727" width="61" style="32" customWidth="1"/>
    <col min="9728" max="9728" width="9.5703125" style="32" bestFit="1" customWidth="1"/>
    <col min="9729" max="9729" width="11.5703125" style="32" bestFit="1" customWidth="1"/>
    <col min="9730" max="9731" width="9.5703125" style="32" bestFit="1" customWidth="1"/>
    <col min="9732" max="9732" width="13.85546875" style="32" customWidth="1"/>
    <col min="9733" max="9733" width="14.42578125" style="32" customWidth="1"/>
    <col min="9734" max="9738" width="12.7109375" style="32" customWidth="1"/>
    <col min="9739" max="9739" width="34" style="32" customWidth="1"/>
    <col min="9740" max="9740" width="18.5703125" style="32" customWidth="1"/>
    <col min="9741" max="9741" width="17.42578125" style="32" customWidth="1"/>
    <col min="9742" max="9742" width="16" style="32" bestFit="1" customWidth="1"/>
    <col min="9743" max="9743" width="17.42578125" style="32" customWidth="1"/>
    <col min="9744" max="9745" width="16.42578125" style="32" bestFit="1" customWidth="1"/>
    <col min="9746" max="9981" width="11.42578125" style="32"/>
    <col min="9982" max="9982" width="9.28515625" style="32" customWidth="1"/>
    <col min="9983" max="9983" width="61" style="32" customWidth="1"/>
    <col min="9984" max="9984" width="9.5703125" style="32" bestFit="1" customWidth="1"/>
    <col min="9985" max="9985" width="11.5703125" style="32" bestFit="1" customWidth="1"/>
    <col min="9986" max="9987" width="9.5703125" style="32" bestFit="1" customWidth="1"/>
    <col min="9988" max="9988" width="13.85546875" style="32" customWidth="1"/>
    <col min="9989" max="9989" width="14.42578125" style="32" customWidth="1"/>
    <col min="9990" max="9994" width="12.7109375" style="32" customWidth="1"/>
    <col min="9995" max="9995" width="34" style="32" customWidth="1"/>
    <col min="9996" max="9996" width="18.5703125" style="32" customWidth="1"/>
    <col min="9997" max="9997" width="17.42578125" style="32" customWidth="1"/>
    <col min="9998" max="9998" width="16" style="32" bestFit="1" customWidth="1"/>
    <col min="9999" max="9999" width="17.42578125" style="32" customWidth="1"/>
    <col min="10000" max="10001" width="16.42578125" style="32" bestFit="1" customWidth="1"/>
    <col min="10002" max="10237" width="11.42578125" style="32"/>
    <col min="10238" max="10238" width="9.28515625" style="32" customWidth="1"/>
    <col min="10239" max="10239" width="61" style="32" customWidth="1"/>
    <col min="10240" max="10240" width="9.5703125" style="32" bestFit="1" customWidth="1"/>
    <col min="10241" max="10241" width="11.5703125" style="32" bestFit="1" customWidth="1"/>
    <col min="10242" max="10243" width="9.5703125" style="32" bestFit="1" customWidth="1"/>
    <col min="10244" max="10244" width="13.85546875" style="32" customWidth="1"/>
    <col min="10245" max="10245" width="14.42578125" style="32" customWidth="1"/>
    <col min="10246" max="10250" width="12.7109375" style="32" customWidth="1"/>
    <col min="10251" max="10251" width="34" style="32" customWidth="1"/>
    <col min="10252" max="10252" width="18.5703125" style="32" customWidth="1"/>
    <col min="10253" max="10253" width="17.42578125" style="32" customWidth="1"/>
    <col min="10254" max="10254" width="16" style="32" bestFit="1" customWidth="1"/>
    <col min="10255" max="10255" width="17.42578125" style="32" customWidth="1"/>
    <col min="10256" max="10257" width="16.42578125" style="32" bestFit="1" customWidth="1"/>
    <col min="10258" max="10493" width="11.42578125" style="32"/>
    <col min="10494" max="10494" width="9.28515625" style="32" customWidth="1"/>
    <col min="10495" max="10495" width="61" style="32" customWidth="1"/>
    <col min="10496" max="10496" width="9.5703125" style="32" bestFit="1" customWidth="1"/>
    <col min="10497" max="10497" width="11.5703125" style="32" bestFit="1" customWidth="1"/>
    <col min="10498" max="10499" width="9.5703125" style="32" bestFit="1" customWidth="1"/>
    <col min="10500" max="10500" width="13.85546875" style="32" customWidth="1"/>
    <col min="10501" max="10501" width="14.42578125" style="32" customWidth="1"/>
    <col min="10502" max="10506" width="12.7109375" style="32" customWidth="1"/>
    <col min="10507" max="10507" width="34" style="32" customWidth="1"/>
    <col min="10508" max="10508" width="18.5703125" style="32" customWidth="1"/>
    <col min="10509" max="10509" width="17.42578125" style="32" customWidth="1"/>
    <col min="10510" max="10510" width="16" style="32" bestFit="1" customWidth="1"/>
    <col min="10511" max="10511" width="17.42578125" style="32" customWidth="1"/>
    <col min="10512" max="10513" width="16.42578125" style="32" bestFit="1" customWidth="1"/>
    <col min="10514" max="10749" width="11.42578125" style="32"/>
    <col min="10750" max="10750" width="9.28515625" style="32" customWidth="1"/>
    <col min="10751" max="10751" width="61" style="32" customWidth="1"/>
    <col min="10752" max="10752" width="9.5703125" style="32" bestFit="1" customWidth="1"/>
    <col min="10753" max="10753" width="11.5703125" style="32" bestFit="1" customWidth="1"/>
    <col min="10754" max="10755" width="9.5703125" style="32" bestFit="1" customWidth="1"/>
    <col min="10756" max="10756" width="13.85546875" style="32" customWidth="1"/>
    <col min="10757" max="10757" width="14.42578125" style="32" customWidth="1"/>
    <col min="10758" max="10762" width="12.7109375" style="32" customWidth="1"/>
    <col min="10763" max="10763" width="34" style="32" customWidth="1"/>
    <col min="10764" max="10764" width="18.5703125" style="32" customWidth="1"/>
    <col min="10765" max="10765" width="17.42578125" style="32" customWidth="1"/>
    <col min="10766" max="10766" width="16" style="32" bestFit="1" customWidth="1"/>
    <col min="10767" max="10767" width="17.42578125" style="32" customWidth="1"/>
    <col min="10768" max="10769" width="16.42578125" style="32" bestFit="1" customWidth="1"/>
    <col min="10770" max="11005" width="11.42578125" style="32"/>
    <col min="11006" max="11006" width="9.28515625" style="32" customWidth="1"/>
    <col min="11007" max="11007" width="61" style="32" customWidth="1"/>
    <col min="11008" max="11008" width="9.5703125" style="32" bestFit="1" customWidth="1"/>
    <col min="11009" max="11009" width="11.5703125" style="32" bestFit="1" customWidth="1"/>
    <col min="11010" max="11011" width="9.5703125" style="32" bestFit="1" customWidth="1"/>
    <col min="11012" max="11012" width="13.85546875" style="32" customWidth="1"/>
    <col min="11013" max="11013" width="14.42578125" style="32" customWidth="1"/>
    <col min="11014" max="11018" width="12.7109375" style="32" customWidth="1"/>
    <col min="11019" max="11019" width="34" style="32" customWidth="1"/>
    <col min="11020" max="11020" width="18.5703125" style="32" customWidth="1"/>
    <col min="11021" max="11021" width="17.42578125" style="32" customWidth="1"/>
    <col min="11022" max="11022" width="16" style="32" bestFit="1" customWidth="1"/>
    <col min="11023" max="11023" width="17.42578125" style="32" customWidth="1"/>
    <col min="11024" max="11025" width="16.42578125" style="32" bestFit="1" customWidth="1"/>
    <col min="11026" max="11261" width="11.42578125" style="32"/>
    <col min="11262" max="11262" width="9.28515625" style="32" customWidth="1"/>
    <col min="11263" max="11263" width="61" style="32" customWidth="1"/>
    <col min="11264" max="11264" width="9.5703125" style="32" bestFit="1" customWidth="1"/>
    <col min="11265" max="11265" width="11.5703125" style="32" bestFit="1" customWidth="1"/>
    <col min="11266" max="11267" width="9.5703125" style="32" bestFit="1" customWidth="1"/>
    <col min="11268" max="11268" width="13.85546875" style="32" customWidth="1"/>
    <col min="11269" max="11269" width="14.42578125" style="32" customWidth="1"/>
    <col min="11270" max="11274" width="12.7109375" style="32" customWidth="1"/>
    <col min="11275" max="11275" width="34" style="32" customWidth="1"/>
    <col min="11276" max="11276" width="18.5703125" style="32" customWidth="1"/>
    <col min="11277" max="11277" width="17.42578125" style="32" customWidth="1"/>
    <col min="11278" max="11278" width="16" style="32" bestFit="1" customWidth="1"/>
    <col min="11279" max="11279" width="17.42578125" style="32" customWidth="1"/>
    <col min="11280" max="11281" width="16.42578125" style="32" bestFit="1" customWidth="1"/>
    <col min="11282" max="11517" width="11.42578125" style="32"/>
    <col min="11518" max="11518" width="9.28515625" style="32" customWidth="1"/>
    <col min="11519" max="11519" width="61" style="32" customWidth="1"/>
    <col min="11520" max="11520" width="9.5703125" style="32" bestFit="1" customWidth="1"/>
    <col min="11521" max="11521" width="11.5703125" style="32" bestFit="1" customWidth="1"/>
    <col min="11522" max="11523" width="9.5703125" style="32" bestFit="1" customWidth="1"/>
    <col min="11524" max="11524" width="13.85546875" style="32" customWidth="1"/>
    <col min="11525" max="11525" width="14.42578125" style="32" customWidth="1"/>
    <col min="11526" max="11530" width="12.7109375" style="32" customWidth="1"/>
    <col min="11531" max="11531" width="34" style="32" customWidth="1"/>
    <col min="11532" max="11532" width="18.5703125" style="32" customWidth="1"/>
    <col min="11533" max="11533" width="17.42578125" style="32" customWidth="1"/>
    <col min="11534" max="11534" width="16" style="32" bestFit="1" customWidth="1"/>
    <col min="11535" max="11535" width="17.42578125" style="32" customWidth="1"/>
    <col min="11536" max="11537" width="16.42578125" style="32" bestFit="1" customWidth="1"/>
    <col min="11538" max="11773" width="11.42578125" style="32"/>
    <col min="11774" max="11774" width="9.28515625" style="32" customWidth="1"/>
    <col min="11775" max="11775" width="61" style="32" customWidth="1"/>
    <col min="11776" max="11776" width="9.5703125" style="32" bestFit="1" customWidth="1"/>
    <col min="11777" max="11777" width="11.5703125" style="32" bestFit="1" customWidth="1"/>
    <col min="11778" max="11779" width="9.5703125" style="32" bestFit="1" customWidth="1"/>
    <col min="11780" max="11780" width="13.85546875" style="32" customWidth="1"/>
    <col min="11781" max="11781" width="14.42578125" style="32" customWidth="1"/>
    <col min="11782" max="11786" width="12.7109375" style="32" customWidth="1"/>
    <col min="11787" max="11787" width="34" style="32" customWidth="1"/>
    <col min="11788" max="11788" width="18.5703125" style="32" customWidth="1"/>
    <col min="11789" max="11789" width="17.42578125" style="32" customWidth="1"/>
    <col min="11790" max="11790" width="16" style="32" bestFit="1" customWidth="1"/>
    <col min="11791" max="11791" width="17.42578125" style="32" customWidth="1"/>
    <col min="11792" max="11793" width="16.42578125" style="32" bestFit="1" customWidth="1"/>
    <col min="11794" max="12029" width="11.42578125" style="32"/>
    <col min="12030" max="12030" width="9.28515625" style="32" customWidth="1"/>
    <col min="12031" max="12031" width="61" style="32" customWidth="1"/>
    <col min="12032" max="12032" width="9.5703125" style="32" bestFit="1" customWidth="1"/>
    <col min="12033" max="12033" width="11.5703125" style="32" bestFit="1" customWidth="1"/>
    <col min="12034" max="12035" width="9.5703125" style="32" bestFit="1" customWidth="1"/>
    <col min="12036" max="12036" width="13.85546875" style="32" customWidth="1"/>
    <col min="12037" max="12037" width="14.42578125" style="32" customWidth="1"/>
    <col min="12038" max="12042" width="12.7109375" style="32" customWidth="1"/>
    <col min="12043" max="12043" width="34" style="32" customWidth="1"/>
    <col min="12044" max="12044" width="18.5703125" style="32" customWidth="1"/>
    <col min="12045" max="12045" width="17.42578125" style="32" customWidth="1"/>
    <col min="12046" max="12046" width="16" style="32" bestFit="1" customWidth="1"/>
    <col min="12047" max="12047" width="17.42578125" style="32" customWidth="1"/>
    <col min="12048" max="12049" width="16.42578125" style="32" bestFit="1" customWidth="1"/>
    <col min="12050" max="12285" width="11.42578125" style="32"/>
    <col min="12286" max="12286" width="9.28515625" style="32" customWidth="1"/>
    <col min="12287" max="12287" width="61" style="32" customWidth="1"/>
    <col min="12288" max="12288" width="9.5703125" style="32" bestFit="1" customWidth="1"/>
    <col min="12289" max="12289" width="11.5703125" style="32" bestFit="1" customWidth="1"/>
    <col min="12290" max="12291" width="9.5703125" style="32" bestFit="1" customWidth="1"/>
    <col min="12292" max="12292" width="13.85546875" style="32" customWidth="1"/>
    <col min="12293" max="12293" width="14.42578125" style="32" customWidth="1"/>
    <col min="12294" max="12298" width="12.7109375" style="32" customWidth="1"/>
    <col min="12299" max="12299" width="34" style="32" customWidth="1"/>
    <col min="12300" max="12300" width="18.5703125" style="32" customWidth="1"/>
    <col min="12301" max="12301" width="17.42578125" style="32" customWidth="1"/>
    <col min="12302" max="12302" width="16" style="32" bestFit="1" customWidth="1"/>
    <col min="12303" max="12303" width="17.42578125" style="32" customWidth="1"/>
    <col min="12304" max="12305" width="16.42578125" style="32" bestFit="1" customWidth="1"/>
    <col min="12306" max="12541" width="11.42578125" style="32"/>
    <col min="12542" max="12542" width="9.28515625" style="32" customWidth="1"/>
    <col min="12543" max="12543" width="61" style="32" customWidth="1"/>
    <col min="12544" max="12544" width="9.5703125" style="32" bestFit="1" customWidth="1"/>
    <col min="12545" max="12545" width="11.5703125" style="32" bestFit="1" customWidth="1"/>
    <col min="12546" max="12547" width="9.5703125" style="32" bestFit="1" customWidth="1"/>
    <col min="12548" max="12548" width="13.85546875" style="32" customWidth="1"/>
    <col min="12549" max="12549" width="14.42578125" style="32" customWidth="1"/>
    <col min="12550" max="12554" width="12.7109375" style="32" customWidth="1"/>
    <col min="12555" max="12555" width="34" style="32" customWidth="1"/>
    <col min="12556" max="12556" width="18.5703125" style="32" customWidth="1"/>
    <col min="12557" max="12557" width="17.42578125" style="32" customWidth="1"/>
    <col min="12558" max="12558" width="16" style="32" bestFit="1" customWidth="1"/>
    <col min="12559" max="12559" width="17.42578125" style="32" customWidth="1"/>
    <col min="12560" max="12561" width="16.42578125" style="32" bestFit="1" customWidth="1"/>
    <col min="12562" max="12797" width="11.42578125" style="32"/>
    <col min="12798" max="12798" width="9.28515625" style="32" customWidth="1"/>
    <col min="12799" max="12799" width="61" style="32" customWidth="1"/>
    <col min="12800" max="12800" width="9.5703125" style="32" bestFit="1" customWidth="1"/>
    <col min="12801" max="12801" width="11.5703125" style="32" bestFit="1" customWidth="1"/>
    <col min="12802" max="12803" width="9.5703125" style="32" bestFit="1" customWidth="1"/>
    <col min="12804" max="12804" width="13.85546875" style="32" customWidth="1"/>
    <col min="12805" max="12805" width="14.42578125" style="32" customWidth="1"/>
    <col min="12806" max="12810" width="12.7109375" style="32" customWidth="1"/>
    <col min="12811" max="12811" width="34" style="32" customWidth="1"/>
    <col min="12812" max="12812" width="18.5703125" style="32" customWidth="1"/>
    <col min="12813" max="12813" width="17.42578125" style="32" customWidth="1"/>
    <col min="12814" max="12814" width="16" style="32" bestFit="1" customWidth="1"/>
    <col min="12815" max="12815" width="17.42578125" style="32" customWidth="1"/>
    <col min="12816" max="12817" width="16.42578125" style="32" bestFit="1" customWidth="1"/>
    <col min="12818" max="13053" width="11.42578125" style="32"/>
    <col min="13054" max="13054" width="9.28515625" style="32" customWidth="1"/>
    <col min="13055" max="13055" width="61" style="32" customWidth="1"/>
    <col min="13056" max="13056" width="9.5703125" style="32" bestFit="1" customWidth="1"/>
    <col min="13057" max="13057" width="11.5703125" style="32" bestFit="1" customWidth="1"/>
    <col min="13058" max="13059" width="9.5703125" style="32" bestFit="1" customWidth="1"/>
    <col min="13060" max="13060" width="13.85546875" style="32" customWidth="1"/>
    <col min="13061" max="13061" width="14.42578125" style="32" customWidth="1"/>
    <col min="13062" max="13066" width="12.7109375" style="32" customWidth="1"/>
    <col min="13067" max="13067" width="34" style="32" customWidth="1"/>
    <col min="13068" max="13068" width="18.5703125" style="32" customWidth="1"/>
    <col min="13069" max="13069" width="17.42578125" style="32" customWidth="1"/>
    <col min="13070" max="13070" width="16" style="32" bestFit="1" customWidth="1"/>
    <col min="13071" max="13071" width="17.42578125" style="32" customWidth="1"/>
    <col min="13072" max="13073" width="16.42578125" style="32" bestFit="1" customWidth="1"/>
    <col min="13074" max="13309" width="11.42578125" style="32"/>
    <col min="13310" max="13310" width="9.28515625" style="32" customWidth="1"/>
    <col min="13311" max="13311" width="61" style="32" customWidth="1"/>
    <col min="13312" max="13312" width="9.5703125" style="32" bestFit="1" customWidth="1"/>
    <col min="13313" max="13313" width="11.5703125" style="32" bestFit="1" customWidth="1"/>
    <col min="13314" max="13315" width="9.5703125" style="32" bestFit="1" customWidth="1"/>
    <col min="13316" max="13316" width="13.85546875" style="32" customWidth="1"/>
    <col min="13317" max="13317" width="14.42578125" style="32" customWidth="1"/>
    <col min="13318" max="13322" width="12.7109375" style="32" customWidth="1"/>
    <col min="13323" max="13323" width="34" style="32" customWidth="1"/>
    <col min="13324" max="13324" width="18.5703125" style="32" customWidth="1"/>
    <col min="13325" max="13325" width="17.42578125" style="32" customWidth="1"/>
    <col min="13326" max="13326" width="16" style="32" bestFit="1" customWidth="1"/>
    <col min="13327" max="13327" width="17.42578125" style="32" customWidth="1"/>
    <col min="13328" max="13329" width="16.42578125" style="32" bestFit="1" customWidth="1"/>
    <col min="13330" max="13565" width="11.42578125" style="32"/>
    <col min="13566" max="13566" width="9.28515625" style="32" customWidth="1"/>
    <col min="13567" max="13567" width="61" style="32" customWidth="1"/>
    <col min="13568" max="13568" width="9.5703125" style="32" bestFit="1" customWidth="1"/>
    <col min="13569" max="13569" width="11.5703125" style="32" bestFit="1" customWidth="1"/>
    <col min="13570" max="13571" width="9.5703125" style="32" bestFit="1" customWidth="1"/>
    <col min="13572" max="13572" width="13.85546875" style="32" customWidth="1"/>
    <col min="13573" max="13573" width="14.42578125" style="32" customWidth="1"/>
    <col min="13574" max="13578" width="12.7109375" style="32" customWidth="1"/>
    <col min="13579" max="13579" width="34" style="32" customWidth="1"/>
    <col min="13580" max="13580" width="18.5703125" style="32" customWidth="1"/>
    <col min="13581" max="13581" width="17.42578125" style="32" customWidth="1"/>
    <col min="13582" max="13582" width="16" style="32" bestFit="1" customWidth="1"/>
    <col min="13583" max="13583" width="17.42578125" style="32" customWidth="1"/>
    <col min="13584" max="13585" width="16.42578125" style="32" bestFit="1" customWidth="1"/>
    <col min="13586" max="13821" width="11.42578125" style="32"/>
    <col min="13822" max="13822" width="9.28515625" style="32" customWidth="1"/>
    <col min="13823" max="13823" width="61" style="32" customWidth="1"/>
    <col min="13824" max="13824" width="9.5703125" style="32" bestFit="1" customWidth="1"/>
    <col min="13825" max="13825" width="11.5703125" style="32" bestFit="1" customWidth="1"/>
    <col min="13826" max="13827" width="9.5703125" style="32" bestFit="1" customWidth="1"/>
    <col min="13828" max="13828" width="13.85546875" style="32" customWidth="1"/>
    <col min="13829" max="13829" width="14.42578125" style="32" customWidth="1"/>
    <col min="13830" max="13834" width="12.7109375" style="32" customWidth="1"/>
    <col min="13835" max="13835" width="34" style="32" customWidth="1"/>
    <col min="13836" max="13836" width="18.5703125" style="32" customWidth="1"/>
    <col min="13837" max="13837" width="17.42578125" style="32" customWidth="1"/>
    <col min="13838" max="13838" width="16" style="32" bestFit="1" customWidth="1"/>
    <col min="13839" max="13839" width="17.42578125" style="32" customWidth="1"/>
    <col min="13840" max="13841" width="16.42578125" style="32" bestFit="1" customWidth="1"/>
    <col min="13842" max="14077" width="11.42578125" style="32"/>
    <col min="14078" max="14078" width="9.28515625" style="32" customWidth="1"/>
    <col min="14079" max="14079" width="61" style="32" customWidth="1"/>
    <col min="14080" max="14080" width="9.5703125" style="32" bestFit="1" customWidth="1"/>
    <col min="14081" max="14081" width="11.5703125" style="32" bestFit="1" customWidth="1"/>
    <col min="14082" max="14083" width="9.5703125" style="32" bestFit="1" customWidth="1"/>
    <col min="14084" max="14084" width="13.85546875" style="32" customWidth="1"/>
    <col min="14085" max="14085" width="14.42578125" style="32" customWidth="1"/>
    <col min="14086" max="14090" width="12.7109375" style="32" customWidth="1"/>
    <col min="14091" max="14091" width="34" style="32" customWidth="1"/>
    <col min="14092" max="14092" width="18.5703125" style="32" customWidth="1"/>
    <col min="14093" max="14093" width="17.42578125" style="32" customWidth="1"/>
    <col min="14094" max="14094" width="16" style="32" bestFit="1" customWidth="1"/>
    <col min="14095" max="14095" width="17.42578125" style="32" customWidth="1"/>
    <col min="14096" max="14097" width="16.42578125" style="32" bestFit="1" customWidth="1"/>
    <col min="14098" max="14333" width="11.42578125" style="32"/>
    <col min="14334" max="14334" width="9.28515625" style="32" customWidth="1"/>
    <col min="14335" max="14335" width="61" style="32" customWidth="1"/>
    <col min="14336" max="14336" width="9.5703125" style="32" bestFit="1" customWidth="1"/>
    <col min="14337" max="14337" width="11.5703125" style="32" bestFit="1" customWidth="1"/>
    <col min="14338" max="14339" width="9.5703125" style="32" bestFit="1" customWidth="1"/>
    <col min="14340" max="14340" width="13.85546875" style="32" customWidth="1"/>
    <col min="14341" max="14341" width="14.42578125" style="32" customWidth="1"/>
    <col min="14342" max="14346" width="12.7109375" style="32" customWidth="1"/>
    <col min="14347" max="14347" width="34" style="32" customWidth="1"/>
    <col min="14348" max="14348" width="18.5703125" style="32" customWidth="1"/>
    <col min="14349" max="14349" width="17.42578125" style="32" customWidth="1"/>
    <col min="14350" max="14350" width="16" style="32" bestFit="1" customWidth="1"/>
    <col min="14351" max="14351" width="17.42578125" style="32" customWidth="1"/>
    <col min="14352" max="14353" width="16.42578125" style="32" bestFit="1" customWidth="1"/>
    <col min="14354" max="14589" width="11.42578125" style="32"/>
    <col min="14590" max="14590" width="9.28515625" style="32" customWidth="1"/>
    <col min="14591" max="14591" width="61" style="32" customWidth="1"/>
    <col min="14592" max="14592" width="9.5703125" style="32" bestFit="1" customWidth="1"/>
    <col min="14593" max="14593" width="11.5703125" style="32" bestFit="1" customWidth="1"/>
    <col min="14594" max="14595" width="9.5703125" style="32" bestFit="1" customWidth="1"/>
    <col min="14596" max="14596" width="13.85546875" style="32" customWidth="1"/>
    <col min="14597" max="14597" width="14.42578125" style="32" customWidth="1"/>
    <col min="14598" max="14602" width="12.7109375" style="32" customWidth="1"/>
    <col min="14603" max="14603" width="34" style="32" customWidth="1"/>
    <col min="14604" max="14604" width="18.5703125" style="32" customWidth="1"/>
    <col min="14605" max="14605" width="17.42578125" style="32" customWidth="1"/>
    <col min="14606" max="14606" width="16" style="32" bestFit="1" customWidth="1"/>
    <col min="14607" max="14607" width="17.42578125" style="32" customWidth="1"/>
    <col min="14608" max="14609" width="16.42578125" style="32" bestFit="1" customWidth="1"/>
    <col min="14610" max="14845" width="11.42578125" style="32"/>
    <col min="14846" max="14846" width="9.28515625" style="32" customWidth="1"/>
    <col min="14847" max="14847" width="61" style="32" customWidth="1"/>
    <col min="14848" max="14848" width="9.5703125" style="32" bestFit="1" customWidth="1"/>
    <col min="14849" max="14849" width="11.5703125" style="32" bestFit="1" customWidth="1"/>
    <col min="14850" max="14851" width="9.5703125" style="32" bestFit="1" customWidth="1"/>
    <col min="14852" max="14852" width="13.85546875" style="32" customWidth="1"/>
    <col min="14853" max="14853" width="14.42578125" style="32" customWidth="1"/>
    <col min="14854" max="14858" width="12.7109375" style="32" customWidth="1"/>
    <col min="14859" max="14859" width="34" style="32" customWidth="1"/>
    <col min="14860" max="14860" width="18.5703125" style="32" customWidth="1"/>
    <col min="14861" max="14861" width="17.42578125" style="32" customWidth="1"/>
    <col min="14862" max="14862" width="16" style="32" bestFit="1" customWidth="1"/>
    <col min="14863" max="14863" width="17.42578125" style="32" customWidth="1"/>
    <col min="14864" max="14865" width="16.42578125" style="32" bestFit="1" customWidth="1"/>
    <col min="14866" max="15101" width="11.42578125" style="32"/>
    <col min="15102" max="15102" width="9.28515625" style="32" customWidth="1"/>
    <col min="15103" max="15103" width="61" style="32" customWidth="1"/>
    <col min="15104" max="15104" width="9.5703125" style="32" bestFit="1" customWidth="1"/>
    <col min="15105" max="15105" width="11.5703125" style="32" bestFit="1" customWidth="1"/>
    <col min="15106" max="15107" width="9.5703125" style="32" bestFit="1" customWidth="1"/>
    <col min="15108" max="15108" width="13.85546875" style="32" customWidth="1"/>
    <col min="15109" max="15109" width="14.42578125" style="32" customWidth="1"/>
    <col min="15110" max="15114" width="12.7109375" style="32" customWidth="1"/>
    <col min="15115" max="15115" width="34" style="32" customWidth="1"/>
    <col min="15116" max="15116" width="18.5703125" style="32" customWidth="1"/>
    <col min="15117" max="15117" width="17.42578125" style="32" customWidth="1"/>
    <col min="15118" max="15118" width="16" style="32" bestFit="1" customWidth="1"/>
    <col min="15119" max="15119" width="17.42578125" style="32" customWidth="1"/>
    <col min="15120" max="15121" width="16.42578125" style="32" bestFit="1" customWidth="1"/>
    <col min="15122" max="15357" width="11.42578125" style="32"/>
    <col min="15358" max="15358" width="9.28515625" style="32" customWidth="1"/>
    <col min="15359" max="15359" width="61" style="32" customWidth="1"/>
    <col min="15360" max="15360" width="9.5703125" style="32" bestFit="1" customWidth="1"/>
    <col min="15361" max="15361" width="11.5703125" style="32" bestFit="1" customWidth="1"/>
    <col min="15362" max="15363" width="9.5703125" style="32" bestFit="1" customWidth="1"/>
    <col min="15364" max="15364" width="13.85546875" style="32" customWidth="1"/>
    <col min="15365" max="15365" width="14.42578125" style="32" customWidth="1"/>
    <col min="15366" max="15370" width="12.7109375" style="32" customWidth="1"/>
    <col min="15371" max="15371" width="34" style="32" customWidth="1"/>
    <col min="15372" max="15372" width="18.5703125" style="32" customWidth="1"/>
    <col min="15373" max="15373" width="17.42578125" style="32" customWidth="1"/>
    <col min="15374" max="15374" width="16" style="32" bestFit="1" customWidth="1"/>
    <col min="15375" max="15375" width="17.42578125" style="32" customWidth="1"/>
    <col min="15376" max="15377" width="16.42578125" style="32" bestFit="1" customWidth="1"/>
    <col min="15378" max="15613" width="11.42578125" style="32"/>
    <col min="15614" max="15614" width="9.28515625" style="32" customWidth="1"/>
    <col min="15615" max="15615" width="61" style="32" customWidth="1"/>
    <col min="15616" max="15616" width="9.5703125" style="32" bestFit="1" customWidth="1"/>
    <col min="15617" max="15617" width="11.5703125" style="32" bestFit="1" customWidth="1"/>
    <col min="15618" max="15619" width="9.5703125" style="32" bestFit="1" customWidth="1"/>
    <col min="15620" max="15620" width="13.85546875" style="32" customWidth="1"/>
    <col min="15621" max="15621" width="14.42578125" style="32" customWidth="1"/>
    <col min="15622" max="15626" width="12.7109375" style="32" customWidth="1"/>
    <col min="15627" max="15627" width="34" style="32" customWidth="1"/>
    <col min="15628" max="15628" width="18.5703125" style="32" customWidth="1"/>
    <col min="15629" max="15629" width="17.42578125" style="32" customWidth="1"/>
    <col min="15630" max="15630" width="16" style="32" bestFit="1" customWidth="1"/>
    <col min="15631" max="15631" width="17.42578125" style="32" customWidth="1"/>
    <col min="15632" max="15633" width="16.42578125" style="32" bestFit="1" customWidth="1"/>
    <col min="15634" max="15869" width="11.42578125" style="32"/>
    <col min="15870" max="15870" width="9.28515625" style="32" customWidth="1"/>
    <col min="15871" max="15871" width="61" style="32" customWidth="1"/>
    <col min="15872" max="15872" width="9.5703125" style="32" bestFit="1" customWidth="1"/>
    <col min="15873" max="15873" width="11.5703125" style="32" bestFit="1" customWidth="1"/>
    <col min="15874" max="15875" width="9.5703125" style="32" bestFit="1" customWidth="1"/>
    <col min="15876" max="15876" width="13.85546875" style="32" customWidth="1"/>
    <col min="15877" max="15877" width="14.42578125" style="32" customWidth="1"/>
    <col min="15878" max="15882" width="12.7109375" style="32" customWidth="1"/>
    <col min="15883" max="15883" width="34" style="32" customWidth="1"/>
    <col min="15884" max="15884" width="18.5703125" style="32" customWidth="1"/>
    <col min="15885" max="15885" width="17.42578125" style="32" customWidth="1"/>
    <col min="15886" max="15886" width="16" style="32" bestFit="1" customWidth="1"/>
    <col min="15887" max="15887" width="17.42578125" style="32" customWidth="1"/>
    <col min="15888" max="15889" width="16.42578125" style="32" bestFit="1" customWidth="1"/>
    <col min="15890" max="16125" width="11.42578125" style="32"/>
    <col min="16126" max="16126" width="9.28515625" style="32" customWidth="1"/>
    <col min="16127" max="16127" width="61" style="32" customWidth="1"/>
    <col min="16128" max="16128" width="9.5703125" style="32" bestFit="1" customWidth="1"/>
    <col min="16129" max="16129" width="11.5703125" style="32" bestFit="1" customWidth="1"/>
    <col min="16130" max="16131" width="9.5703125" style="32" bestFit="1" customWidth="1"/>
    <col min="16132" max="16132" width="13.85546875" style="32" customWidth="1"/>
    <col min="16133" max="16133" width="14.42578125" style="32" customWidth="1"/>
    <col min="16134" max="16138" width="12.7109375" style="32" customWidth="1"/>
    <col min="16139" max="16139" width="34" style="32" customWidth="1"/>
    <col min="16140" max="16140" width="18.5703125" style="32" customWidth="1"/>
    <col min="16141" max="16141" width="17.42578125" style="32" customWidth="1"/>
    <col min="16142" max="16142" width="16" style="32" bestFit="1" customWidth="1"/>
    <col min="16143" max="16143" width="17.42578125" style="32" customWidth="1"/>
    <col min="16144" max="16145" width="16.42578125" style="32" bestFit="1" customWidth="1"/>
    <col min="16146" max="16384" width="11.42578125" style="32"/>
  </cols>
  <sheetData>
    <row r="5" spans="1:8" x14ac:dyDescent="0.2">
      <c r="A5" s="197" t="s">
        <v>549</v>
      </c>
      <c r="C5" s="16"/>
      <c r="D5" s="16"/>
      <c r="E5" s="16"/>
      <c r="F5" s="16"/>
      <c r="G5" s="16"/>
      <c r="H5" s="2"/>
    </row>
    <row r="6" spans="1:8" x14ac:dyDescent="0.2">
      <c r="A6" s="197" t="s">
        <v>548</v>
      </c>
      <c r="C6" s="16"/>
      <c r="D6" s="16"/>
      <c r="E6" s="16"/>
      <c r="F6" s="16"/>
      <c r="G6" s="16"/>
      <c r="H6" s="2"/>
    </row>
    <row r="7" spans="1:8" x14ac:dyDescent="0.2">
      <c r="A7" s="197" t="str">
        <f>'C6 Estapublicos Sectores'!A7</f>
        <v>Acumulado a Mayo de 2026</v>
      </c>
      <c r="C7" s="16"/>
      <c r="D7" s="16"/>
      <c r="E7" s="16"/>
      <c r="F7" s="16"/>
      <c r="G7" s="16"/>
      <c r="H7" s="2"/>
    </row>
    <row r="8" spans="1:8" x14ac:dyDescent="0.2">
      <c r="A8" s="198" t="s">
        <v>75</v>
      </c>
      <c r="B8" s="25"/>
      <c r="C8" s="16"/>
      <c r="D8" s="16"/>
      <c r="E8" s="16"/>
      <c r="F8" s="16"/>
      <c r="G8" s="16"/>
      <c r="H8" s="2"/>
    </row>
    <row r="9" spans="1:8" x14ac:dyDescent="0.2">
      <c r="A9" s="285"/>
      <c r="B9" s="285"/>
      <c r="C9" s="10"/>
      <c r="D9" s="10"/>
      <c r="E9" s="10"/>
      <c r="F9" s="10"/>
      <c r="G9" s="10"/>
      <c r="H9" s="286"/>
    </row>
    <row r="10" spans="1:8" ht="13.5" customHeight="1" x14ac:dyDescent="0.2">
      <c r="A10" s="230" t="s">
        <v>76</v>
      </c>
      <c r="B10" s="232" t="s">
        <v>77</v>
      </c>
      <c r="C10" s="217" t="s">
        <v>2</v>
      </c>
      <c r="D10" s="217"/>
      <c r="E10" s="217"/>
      <c r="F10" s="227" t="s">
        <v>494</v>
      </c>
      <c r="G10" s="227" t="s">
        <v>4</v>
      </c>
      <c r="H10" s="219" t="s">
        <v>5</v>
      </c>
    </row>
    <row r="11" spans="1:8" x14ac:dyDescent="0.2">
      <c r="A11" s="230"/>
      <c r="B11" s="232"/>
      <c r="C11" s="4" t="s">
        <v>6</v>
      </c>
      <c r="D11" s="4" t="s">
        <v>7</v>
      </c>
      <c r="E11" s="4" t="s">
        <v>8</v>
      </c>
      <c r="F11" s="227"/>
      <c r="G11" s="227"/>
      <c r="H11" s="219"/>
    </row>
    <row r="12" spans="1:8" ht="13.5" thickBot="1" x14ac:dyDescent="0.25">
      <c r="A12" s="231"/>
      <c r="B12" s="233"/>
      <c r="C12" s="200" t="s">
        <v>9</v>
      </c>
      <c r="D12" s="200" t="s">
        <v>10</v>
      </c>
      <c r="E12" s="188" t="s">
        <v>11</v>
      </c>
      <c r="F12" s="201" t="s">
        <v>12</v>
      </c>
      <c r="G12" s="200" t="s">
        <v>13</v>
      </c>
      <c r="H12" s="200" t="s">
        <v>14</v>
      </c>
    </row>
    <row r="13" spans="1:8" ht="22.5" x14ac:dyDescent="0.2">
      <c r="A13" s="26" t="s">
        <v>78</v>
      </c>
      <c r="B13" s="190" t="s">
        <v>330</v>
      </c>
      <c r="C13" s="27">
        <v>54001.583605</v>
      </c>
      <c r="D13" s="27">
        <v>-41011.095958999998</v>
      </c>
      <c r="E13" s="27">
        <v>12990.487646</v>
      </c>
      <c r="F13" s="202">
        <v>1186.3005350000001</v>
      </c>
      <c r="G13" s="27">
        <v>11804.187110999999</v>
      </c>
      <c r="H13" s="33">
        <v>9.13207084543345</v>
      </c>
    </row>
    <row r="14" spans="1:8" ht="22.5" x14ac:dyDescent="0.2">
      <c r="A14" s="26" t="s">
        <v>498</v>
      </c>
      <c r="B14" s="190" t="s">
        <v>499</v>
      </c>
      <c r="C14" s="27">
        <v>0.91335599999999995</v>
      </c>
      <c r="D14" s="27">
        <v>0</v>
      </c>
      <c r="E14" s="27">
        <v>0.91335599999999995</v>
      </c>
      <c r="F14" s="27">
        <v>0</v>
      </c>
      <c r="G14" s="27">
        <v>0.91335599999999995</v>
      </c>
      <c r="H14" s="33">
        <v>0</v>
      </c>
    </row>
    <row r="15" spans="1:8" ht="22.5" x14ac:dyDescent="0.2">
      <c r="A15" s="26" t="s">
        <v>79</v>
      </c>
      <c r="B15" s="190" t="s">
        <v>331</v>
      </c>
      <c r="C15" s="27">
        <v>356011.90533099999</v>
      </c>
      <c r="D15" s="27">
        <v>0</v>
      </c>
      <c r="E15" s="27">
        <v>356011.90533099999</v>
      </c>
      <c r="F15" s="27">
        <v>175907.01193589999</v>
      </c>
      <c r="G15" s="27">
        <v>180104.89339509999</v>
      </c>
      <c r="H15" s="33">
        <v>49.410429623793476</v>
      </c>
    </row>
    <row r="16" spans="1:8" x14ac:dyDescent="0.2">
      <c r="A16" s="26" t="s">
        <v>80</v>
      </c>
      <c r="B16" s="190" t="s">
        <v>480</v>
      </c>
      <c r="C16" s="27">
        <v>33975.446000000004</v>
      </c>
      <c r="D16" s="27">
        <v>0</v>
      </c>
      <c r="E16" s="27">
        <v>33975.446000000004</v>
      </c>
      <c r="F16" s="27">
        <v>4492.45636457</v>
      </c>
      <c r="G16" s="27">
        <v>29482.989635430004</v>
      </c>
      <c r="H16" s="33">
        <v>13.222656045692528</v>
      </c>
    </row>
    <row r="17" spans="1:8" x14ac:dyDescent="0.2">
      <c r="A17" s="26" t="s">
        <v>81</v>
      </c>
      <c r="B17" s="190" t="s">
        <v>274</v>
      </c>
      <c r="C17" s="27">
        <v>33622</v>
      </c>
      <c r="D17" s="27">
        <v>0</v>
      </c>
      <c r="E17" s="27">
        <v>33622</v>
      </c>
      <c r="F17" s="27">
        <v>2709.0238296500002</v>
      </c>
      <c r="G17" s="27">
        <v>30912.976170350001</v>
      </c>
      <c r="H17" s="33">
        <v>8.057295311551961</v>
      </c>
    </row>
    <row r="18" spans="1:8" ht="22.5" x14ac:dyDescent="0.2">
      <c r="A18" s="26" t="s">
        <v>82</v>
      </c>
      <c r="B18" s="190" t="s">
        <v>332</v>
      </c>
      <c r="C18" s="27">
        <v>450706.1</v>
      </c>
      <c r="D18" s="27">
        <v>0</v>
      </c>
      <c r="E18" s="27">
        <v>450706.1</v>
      </c>
      <c r="F18" s="27">
        <v>148131.00022248999</v>
      </c>
      <c r="G18" s="27">
        <v>302575.09977750998</v>
      </c>
      <c r="H18" s="33">
        <v>32.866428970561969</v>
      </c>
    </row>
    <row r="19" spans="1:8" ht="22.5" x14ac:dyDescent="0.2">
      <c r="A19" s="26" t="s">
        <v>83</v>
      </c>
      <c r="B19" s="190" t="s">
        <v>333</v>
      </c>
      <c r="C19" s="27">
        <v>562699</v>
      </c>
      <c r="D19" s="27">
        <v>5900.4335920000003</v>
      </c>
      <c r="E19" s="27">
        <v>568599.43359200004</v>
      </c>
      <c r="F19" s="27">
        <v>158978.06401428001</v>
      </c>
      <c r="G19" s="27">
        <v>409621.36957772006</v>
      </c>
      <c r="H19" s="33">
        <v>27.959588881397853</v>
      </c>
    </row>
    <row r="20" spans="1:8" ht="22.5" x14ac:dyDescent="0.2">
      <c r="A20" s="26" t="s">
        <v>84</v>
      </c>
      <c r="B20" s="190" t="s">
        <v>265</v>
      </c>
      <c r="C20" s="27">
        <v>88404.961586999998</v>
      </c>
      <c r="D20" s="27">
        <v>0</v>
      </c>
      <c r="E20" s="27">
        <v>88404.961586999998</v>
      </c>
      <c r="F20" s="27">
        <v>34812.928898389997</v>
      </c>
      <c r="G20" s="27">
        <v>53592.032688610001</v>
      </c>
      <c r="H20" s="33">
        <v>39.378931084235951</v>
      </c>
    </row>
    <row r="21" spans="1:8" x14ac:dyDescent="0.2">
      <c r="A21" s="26" t="s">
        <v>85</v>
      </c>
      <c r="B21" s="190" t="s">
        <v>334</v>
      </c>
      <c r="C21" s="27">
        <v>893316.397933</v>
      </c>
      <c r="D21" s="27">
        <v>0</v>
      </c>
      <c r="E21" s="27">
        <v>893316.397933</v>
      </c>
      <c r="F21" s="27">
        <v>453240.44148851</v>
      </c>
      <c r="G21" s="27">
        <v>440075.95644449</v>
      </c>
      <c r="H21" s="33">
        <v>50.736832161285783</v>
      </c>
    </row>
    <row r="22" spans="1:8" ht="22.5" x14ac:dyDescent="0.2">
      <c r="A22" s="26" t="s">
        <v>86</v>
      </c>
      <c r="B22" s="190" t="s">
        <v>335</v>
      </c>
      <c r="C22" s="27">
        <v>122051.191825</v>
      </c>
      <c r="D22" s="27">
        <v>0</v>
      </c>
      <c r="E22" s="27">
        <v>122051.191825</v>
      </c>
      <c r="F22" s="27">
        <v>47943.440981749998</v>
      </c>
      <c r="G22" s="27">
        <v>74107.750843250004</v>
      </c>
      <c r="H22" s="33">
        <v>39.28141975908968</v>
      </c>
    </row>
    <row r="23" spans="1:8" x14ac:dyDescent="0.2">
      <c r="A23" s="26" t="s">
        <v>87</v>
      </c>
      <c r="B23" s="190" t="s">
        <v>336</v>
      </c>
      <c r="C23" s="27">
        <v>46141.599999999999</v>
      </c>
      <c r="D23" s="27">
        <v>0</v>
      </c>
      <c r="E23" s="27">
        <v>46141.599999999999</v>
      </c>
      <c r="F23" s="27">
        <v>27309.442655999999</v>
      </c>
      <c r="G23" s="27">
        <v>18832.157343999999</v>
      </c>
      <c r="H23" s="33">
        <v>59.186163149955782</v>
      </c>
    </row>
    <row r="24" spans="1:8" ht="22.5" x14ac:dyDescent="0.2">
      <c r="A24" s="26" t="s">
        <v>88</v>
      </c>
      <c r="B24" s="190" t="s">
        <v>337</v>
      </c>
      <c r="C24" s="27">
        <v>48402</v>
      </c>
      <c r="D24" s="27">
        <v>0</v>
      </c>
      <c r="E24" s="27">
        <v>48402</v>
      </c>
      <c r="F24" s="27">
        <v>31929.40393163</v>
      </c>
      <c r="G24" s="27">
        <v>16472.59606837</v>
      </c>
      <c r="H24" s="33">
        <v>65.967116920023969</v>
      </c>
    </row>
    <row r="25" spans="1:8" x14ac:dyDescent="0.2">
      <c r="A25" s="26" t="s">
        <v>89</v>
      </c>
      <c r="B25" s="190" t="s">
        <v>338</v>
      </c>
      <c r="C25" s="27">
        <v>504491.26899999997</v>
      </c>
      <c r="D25" s="27">
        <v>0</v>
      </c>
      <c r="E25" s="27">
        <v>504491.26899999997</v>
      </c>
      <c r="F25" s="27">
        <v>128880.11276449001</v>
      </c>
      <c r="G25" s="27">
        <v>375611.15623550996</v>
      </c>
      <c r="H25" s="33">
        <v>25.546549699453774</v>
      </c>
    </row>
    <row r="26" spans="1:8" x14ac:dyDescent="0.2">
      <c r="A26" s="26" t="s">
        <v>90</v>
      </c>
      <c r="B26" s="190" t="s">
        <v>339</v>
      </c>
      <c r="C26" s="27">
        <v>608292</v>
      </c>
      <c r="D26" s="27">
        <v>0</v>
      </c>
      <c r="E26" s="27">
        <v>608292</v>
      </c>
      <c r="F26" s="27">
        <v>224516.35322548999</v>
      </c>
      <c r="G26" s="27">
        <v>383775.64677451004</v>
      </c>
      <c r="H26" s="33">
        <v>36.909305600844661</v>
      </c>
    </row>
    <row r="27" spans="1:8" x14ac:dyDescent="0.2">
      <c r="A27" s="26" t="s">
        <v>91</v>
      </c>
      <c r="B27" s="190" t="s">
        <v>340</v>
      </c>
      <c r="C27" s="27">
        <v>76174</v>
      </c>
      <c r="D27" s="27">
        <v>0</v>
      </c>
      <c r="E27" s="27">
        <v>76174</v>
      </c>
      <c r="F27" s="27">
        <v>44288.726316580003</v>
      </c>
      <c r="G27" s="27">
        <v>31885.273683419997</v>
      </c>
      <c r="H27" s="33">
        <v>58.141526395594298</v>
      </c>
    </row>
    <row r="28" spans="1:8" ht="22.5" x14ac:dyDescent="0.2">
      <c r="A28" s="26" t="s">
        <v>92</v>
      </c>
      <c r="B28" s="190" t="s">
        <v>266</v>
      </c>
      <c r="C28" s="27">
        <v>3000</v>
      </c>
      <c r="D28" s="27">
        <v>0</v>
      </c>
      <c r="E28" s="27">
        <v>3000</v>
      </c>
      <c r="F28" s="27">
        <v>246.44813993</v>
      </c>
      <c r="G28" s="27">
        <v>2753.5518600700002</v>
      </c>
      <c r="H28" s="33">
        <v>8.2149379976666665</v>
      </c>
    </row>
    <row r="29" spans="1:8" x14ac:dyDescent="0.2">
      <c r="A29" s="26" t="s">
        <v>93</v>
      </c>
      <c r="B29" s="190" t="s">
        <v>341</v>
      </c>
      <c r="C29" s="27">
        <v>74284</v>
      </c>
      <c r="D29" s="27">
        <v>0</v>
      </c>
      <c r="E29" s="27">
        <v>74284</v>
      </c>
      <c r="F29" s="27">
        <v>23557.548740909999</v>
      </c>
      <c r="G29" s="27">
        <v>50726.451259089998</v>
      </c>
      <c r="H29" s="33">
        <v>31.712816677763715</v>
      </c>
    </row>
    <row r="30" spans="1:8" x14ac:dyDescent="0.2">
      <c r="A30" s="26" t="s">
        <v>94</v>
      </c>
      <c r="B30" s="190" t="s">
        <v>342</v>
      </c>
      <c r="C30" s="27">
        <v>430764</v>
      </c>
      <c r="D30" s="27">
        <v>0</v>
      </c>
      <c r="E30" s="27">
        <v>430764</v>
      </c>
      <c r="F30" s="27">
        <v>221978.17262301999</v>
      </c>
      <c r="G30" s="27">
        <v>208785.82737698001</v>
      </c>
      <c r="H30" s="33">
        <v>51.531272952944065</v>
      </c>
    </row>
    <row r="31" spans="1:8" x14ac:dyDescent="0.2">
      <c r="A31" s="26" t="s">
        <v>95</v>
      </c>
      <c r="B31" s="190" t="s">
        <v>267</v>
      </c>
      <c r="C31" s="27">
        <v>335575</v>
      </c>
      <c r="D31" s="27">
        <v>0</v>
      </c>
      <c r="E31" s="27">
        <v>335575</v>
      </c>
      <c r="F31" s="27">
        <v>138722.30410271999</v>
      </c>
      <c r="G31" s="27">
        <v>196852.69589728001</v>
      </c>
      <c r="H31" s="33">
        <v>41.338688550315126</v>
      </c>
    </row>
    <row r="32" spans="1:8" ht="22.5" x14ac:dyDescent="0.2">
      <c r="A32" s="26" t="s">
        <v>96</v>
      </c>
      <c r="B32" s="190" t="s">
        <v>343</v>
      </c>
      <c r="C32" s="27">
        <v>37667</v>
      </c>
      <c r="D32" s="27">
        <v>0</v>
      </c>
      <c r="E32" s="27">
        <v>37667</v>
      </c>
      <c r="F32" s="27">
        <v>9465.0267412700014</v>
      </c>
      <c r="G32" s="27">
        <v>28201.973258729999</v>
      </c>
      <c r="H32" s="33">
        <v>25.128167205431811</v>
      </c>
    </row>
    <row r="33" spans="1:9" x14ac:dyDescent="0.2">
      <c r="A33" s="26" t="s">
        <v>97</v>
      </c>
      <c r="B33" s="190" t="s">
        <v>268</v>
      </c>
      <c r="C33" s="27">
        <v>543016</v>
      </c>
      <c r="D33" s="27">
        <v>70000</v>
      </c>
      <c r="E33" s="27">
        <v>613016</v>
      </c>
      <c r="F33" s="27">
        <v>115507.66269678</v>
      </c>
      <c r="G33" s="27">
        <v>497508.33730322</v>
      </c>
      <c r="H33" s="33">
        <v>18.842520047891082</v>
      </c>
    </row>
    <row r="34" spans="1:9" x14ac:dyDescent="0.2">
      <c r="A34" s="26" t="s">
        <v>98</v>
      </c>
      <c r="B34" s="190" t="s">
        <v>344</v>
      </c>
      <c r="C34" s="27">
        <v>1045748</v>
      </c>
      <c r="D34" s="27">
        <v>0</v>
      </c>
      <c r="E34" s="27">
        <v>1045748</v>
      </c>
      <c r="F34" s="27">
        <v>390847.91420182004</v>
      </c>
      <c r="G34" s="27">
        <v>654900.08579817996</v>
      </c>
      <c r="H34" s="33">
        <v>37.374961673540859</v>
      </c>
      <c r="I34" s="34"/>
    </row>
    <row r="35" spans="1:9" x14ac:dyDescent="0.2">
      <c r="A35" s="26" t="s">
        <v>99</v>
      </c>
      <c r="B35" s="190" t="s">
        <v>273</v>
      </c>
      <c r="C35" s="27">
        <v>82982.468999999997</v>
      </c>
      <c r="D35" s="27">
        <v>0</v>
      </c>
      <c r="E35" s="27">
        <v>82982.468999999997</v>
      </c>
      <c r="F35" s="27">
        <v>26904.024465450002</v>
      </c>
      <c r="G35" s="27">
        <v>56078.444534549999</v>
      </c>
      <c r="H35" s="33">
        <v>32.421335240639806</v>
      </c>
      <c r="I35" s="34"/>
    </row>
    <row r="36" spans="1:9" ht="22.5" x14ac:dyDescent="0.2">
      <c r="A36" s="26" t="s">
        <v>100</v>
      </c>
      <c r="B36" s="190" t="s">
        <v>345</v>
      </c>
      <c r="C36" s="27">
        <v>8839.0830000000005</v>
      </c>
      <c r="D36" s="27">
        <v>0</v>
      </c>
      <c r="E36" s="27">
        <v>8839.0830000000005</v>
      </c>
      <c r="F36" s="27">
        <v>1414.170075</v>
      </c>
      <c r="G36" s="27">
        <v>7424.9129250000005</v>
      </c>
      <c r="H36" s="33">
        <v>15.99905866932124</v>
      </c>
      <c r="I36" s="34"/>
    </row>
    <row r="37" spans="1:9" x14ac:dyDescent="0.2">
      <c r="A37" s="26" t="s">
        <v>101</v>
      </c>
      <c r="B37" s="190" t="s">
        <v>346</v>
      </c>
      <c r="C37" s="27">
        <v>3200</v>
      </c>
      <c r="D37" s="27">
        <v>0</v>
      </c>
      <c r="E37" s="27">
        <v>3200</v>
      </c>
      <c r="F37" s="27">
        <v>1007.22561851</v>
      </c>
      <c r="G37" s="27">
        <v>2192.77438149</v>
      </c>
      <c r="H37" s="33">
        <v>31.4758005784375</v>
      </c>
      <c r="I37" s="34"/>
    </row>
    <row r="38" spans="1:9" x14ac:dyDescent="0.2">
      <c r="A38" s="26" t="s">
        <v>102</v>
      </c>
      <c r="B38" s="190" t="s">
        <v>347</v>
      </c>
      <c r="C38" s="27">
        <v>4510.4639999999999</v>
      </c>
      <c r="D38" s="27">
        <v>0</v>
      </c>
      <c r="E38" s="27">
        <v>4510.4639999999999</v>
      </c>
      <c r="F38" s="27">
        <v>278.62962406000003</v>
      </c>
      <c r="G38" s="27">
        <v>4231.8343759399995</v>
      </c>
      <c r="H38" s="33">
        <v>6.1774048980326643</v>
      </c>
      <c r="I38" s="34"/>
    </row>
    <row r="39" spans="1:9" x14ac:dyDescent="0.2">
      <c r="A39" s="26" t="s">
        <v>103</v>
      </c>
      <c r="B39" s="190" t="s">
        <v>348</v>
      </c>
      <c r="C39" s="27">
        <v>30290.222000000002</v>
      </c>
      <c r="D39" s="27">
        <v>0</v>
      </c>
      <c r="E39" s="27">
        <v>30290.222000000002</v>
      </c>
      <c r="F39" s="27">
        <v>4302.0519999999997</v>
      </c>
      <c r="G39" s="27">
        <v>25988.170000000002</v>
      </c>
      <c r="H39" s="33">
        <v>14.202774743611979</v>
      </c>
      <c r="I39" s="34"/>
    </row>
    <row r="40" spans="1:9" x14ac:dyDescent="0.2">
      <c r="A40" s="26" t="s">
        <v>104</v>
      </c>
      <c r="B40" s="190" t="s">
        <v>349</v>
      </c>
      <c r="C40" s="27">
        <v>562734.65599999996</v>
      </c>
      <c r="D40" s="27">
        <v>0</v>
      </c>
      <c r="E40" s="27">
        <v>562734.65599999996</v>
      </c>
      <c r="F40" s="27">
        <v>102096.8002384</v>
      </c>
      <c r="G40" s="27">
        <v>460637.85576159996</v>
      </c>
      <c r="H40" s="33">
        <v>18.142973628835826</v>
      </c>
      <c r="I40" s="34"/>
    </row>
    <row r="41" spans="1:9" ht="22.5" x14ac:dyDescent="0.2">
      <c r="A41" s="26" t="s">
        <v>105</v>
      </c>
      <c r="B41" s="190" t="s">
        <v>350</v>
      </c>
      <c r="C41" s="27">
        <v>277639.09600000002</v>
      </c>
      <c r="D41" s="27">
        <v>0</v>
      </c>
      <c r="E41" s="27">
        <v>277639.09600000002</v>
      </c>
      <c r="F41" s="27">
        <v>79980.608970560002</v>
      </c>
      <c r="G41" s="27">
        <v>197658.48702944</v>
      </c>
      <c r="H41" s="33">
        <v>28.80740145132874</v>
      </c>
      <c r="I41" s="34"/>
    </row>
    <row r="42" spans="1:9" ht="22.5" x14ac:dyDescent="0.2">
      <c r="A42" s="26" t="s">
        <v>106</v>
      </c>
      <c r="B42" s="190" t="s">
        <v>351</v>
      </c>
      <c r="C42" s="27">
        <v>69453</v>
      </c>
      <c r="D42" s="27">
        <v>0</v>
      </c>
      <c r="E42" s="27">
        <v>69453</v>
      </c>
      <c r="F42" s="27">
        <v>65983.960623709994</v>
      </c>
      <c r="G42" s="27">
        <v>3469.0393762900057</v>
      </c>
      <c r="H42" s="33">
        <v>95.005198657667762</v>
      </c>
      <c r="I42" s="34"/>
    </row>
    <row r="43" spans="1:9" ht="22.5" x14ac:dyDescent="0.2">
      <c r="A43" s="26" t="s">
        <v>107</v>
      </c>
      <c r="B43" s="190" t="s">
        <v>352</v>
      </c>
      <c r="C43" s="27">
        <v>182294.54300000001</v>
      </c>
      <c r="D43" s="27">
        <v>0</v>
      </c>
      <c r="E43" s="27">
        <v>182294.54300000001</v>
      </c>
      <c r="F43" s="27">
        <v>70586.823323830002</v>
      </c>
      <c r="G43" s="27">
        <v>111707.71967617</v>
      </c>
      <c r="H43" s="33">
        <v>38.721303535580873</v>
      </c>
      <c r="I43" s="34"/>
    </row>
    <row r="44" spans="1:9" ht="22.5" x14ac:dyDescent="0.2">
      <c r="A44" s="26" t="s">
        <v>108</v>
      </c>
      <c r="B44" s="190" t="s">
        <v>353</v>
      </c>
      <c r="C44" s="27">
        <v>6023.6760000000004</v>
      </c>
      <c r="D44" s="27">
        <v>29600</v>
      </c>
      <c r="E44" s="27">
        <v>35623.675999999999</v>
      </c>
      <c r="F44" s="27">
        <v>15531.519004</v>
      </c>
      <c r="G44" s="27">
        <v>20092.156995999998</v>
      </c>
      <c r="H44" s="33">
        <v>43.598866675073062</v>
      </c>
      <c r="I44" s="34"/>
    </row>
    <row r="45" spans="1:9" x14ac:dyDescent="0.2">
      <c r="A45" s="26" t="s">
        <v>109</v>
      </c>
      <c r="B45" s="190" t="s">
        <v>269</v>
      </c>
      <c r="C45" s="27">
        <v>9601.0268649999998</v>
      </c>
      <c r="D45" s="27">
        <v>0</v>
      </c>
      <c r="E45" s="27">
        <v>9601.0268649999998</v>
      </c>
      <c r="F45" s="27">
        <v>3049.32392811</v>
      </c>
      <c r="G45" s="27">
        <v>6551.7029368900003</v>
      </c>
      <c r="H45" s="33">
        <v>31.760393663995856</v>
      </c>
      <c r="I45" s="34"/>
    </row>
    <row r="46" spans="1:9" x14ac:dyDescent="0.2">
      <c r="A46" s="26" t="s">
        <v>110</v>
      </c>
      <c r="B46" s="190" t="s">
        <v>354</v>
      </c>
      <c r="C46" s="27">
        <v>85049.852832000004</v>
      </c>
      <c r="D46" s="27">
        <v>0</v>
      </c>
      <c r="E46" s="27">
        <v>85049.852832000004</v>
      </c>
      <c r="F46" s="27">
        <v>49896.545648339998</v>
      </c>
      <c r="G46" s="27">
        <v>35153.307183660007</v>
      </c>
      <c r="H46" s="33">
        <v>58.667409744848406</v>
      </c>
      <c r="I46" s="34"/>
    </row>
    <row r="47" spans="1:9" ht="33.75" x14ac:dyDescent="0.2">
      <c r="A47" s="26" t="s">
        <v>111</v>
      </c>
      <c r="B47" s="190" t="s">
        <v>355</v>
      </c>
      <c r="C47" s="27">
        <v>3740.0320000000002</v>
      </c>
      <c r="D47" s="27">
        <v>0</v>
      </c>
      <c r="E47" s="27">
        <v>3740.0320000000002</v>
      </c>
      <c r="F47" s="27">
        <v>3740.0320000000002</v>
      </c>
      <c r="G47" s="27">
        <v>0</v>
      </c>
      <c r="H47" s="33">
        <v>100</v>
      </c>
      <c r="I47" s="34"/>
    </row>
    <row r="48" spans="1:9" x14ac:dyDescent="0.2">
      <c r="A48" s="26" t="s">
        <v>112</v>
      </c>
      <c r="B48" s="190" t="s">
        <v>356</v>
      </c>
      <c r="C48" s="27">
        <v>3178706.6</v>
      </c>
      <c r="D48" s="27">
        <v>0</v>
      </c>
      <c r="E48" s="27">
        <v>3178706.6</v>
      </c>
      <c r="F48" s="27">
        <v>580304.92092624004</v>
      </c>
      <c r="G48" s="27">
        <v>2598401.6790737603</v>
      </c>
      <c r="H48" s="33">
        <v>18.256007677029391</v>
      </c>
      <c r="I48" s="34"/>
    </row>
    <row r="49" spans="1:9" x14ac:dyDescent="0.2">
      <c r="A49" s="26" t="s">
        <v>113</v>
      </c>
      <c r="B49" s="190" t="s">
        <v>357</v>
      </c>
      <c r="C49" s="27">
        <v>143887.09139099999</v>
      </c>
      <c r="D49" s="27">
        <v>0</v>
      </c>
      <c r="E49" s="27">
        <v>143887.09139099999</v>
      </c>
      <c r="F49" s="27">
        <v>92555.429031300009</v>
      </c>
      <c r="G49" s="27">
        <v>51331.662359699985</v>
      </c>
      <c r="H49" s="33">
        <v>64.325039957746526</v>
      </c>
      <c r="I49" s="34"/>
    </row>
    <row r="50" spans="1:9" x14ac:dyDescent="0.2">
      <c r="A50" s="26" t="s">
        <v>114</v>
      </c>
      <c r="B50" s="190" t="s">
        <v>270</v>
      </c>
      <c r="C50" s="27">
        <v>36333.99</v>
      </c>
      <c r="D50" s="27">
        <v>0</v>
      </c>
      <c r="E50" s="27">
        <v>36333.99</v>
      </c>
      <c r="F50" s="27">
        <v>9931.2330770000008</v>
      </c>
      <c r="G50" s="27">
        <v>26402.756922999997</v>
      </c>
      <c r="H50" s="33">
        <v>27.333175016011179</v>
      </c>
      <c r="I50" s="34"/>
    </row>
    <row r="51" spans="1:9" ht="22.5" x14ac:dyDescent="0.2">
      <c r="A51" s="26" t="s">
        <v>115</v>
      </c>
      <c r="B51" s="190" t="s">
        <v>358</v>
      </c>
      <c r="C51" s="27">
        <v>820</v>
      </c>
      <c r="D51" s="27">
        <v>0</v>
      </c>
      <c r="E51" s="27">
        <v>820</v>
      </c>
      <c r="F51" s="27">
        <v>283.35004994000002</v>
      </c>
      <c r="G51" s="27">
        <v>536.64995006000004</v>
      </c>
      <c r="H51" s="33">
        <v>34.554884139024395</v>
      </c>
      <c r="I51" s="34"/>
    </row>
    <row r="52" spans="1:9" ht="22.5" x14ac:dyDescent="0.2">
      <c r="A52" s="26" t="s">
        <v>116</v>
      </c>
      <c r="B52" s="190" t="s">
        <v>359</v>
      </c>
      <c r="C52" s="27">
        <v>4377.549</v>
      </c>
      <c r="D52" s="27">
        <v>0</v>
      </c>
      <c r="E52" s="27">
        <v>4377.549</v>
      </c>
      <c r="F52" s="27">
        <v>4520.5288130400004</v>
      </c>
      <c r="G52" s="27">
        <v>-142.97981304000041</v>
      </c>
      <c r="H52" s="33">
        <v>103.26620702680884</v>
      </c>
      <c r="I52" s="34"/>
    </row>
    <row r="53" spans="1:9" ht="22.5" x14ac:dyDescent="0.2">
      <c r="A53" s="26" t="s">
        <v>117</v>
      </c>
      <c r="B53" s="190" t="s">
        <v>360</v>
      </c>
      <c r="C53" s="27">
        <v>32563.842000000001</v>
      </c>
      <c r="D53" s="27">
        <v>0</v>
      </c>
      <c r="E53" s="27">
        <v>32563.842000000001</v>
      </c>
      <c r="F53" s="27">
        <v>11452.737671620001</v>
      </c>
      <c r="G53" s="27">
        <v>21111.104328379999</v>
      </c>
      <c r="H53" s="33">
        <v>35.170105762151785</v>
      </c>
      <c r="I53" s="34"/>
    </row>
    <row r="54" spans="1:9" ht="22.5" x14ac:dyDescent="0.2">
      <c r="A54" s="26" t="s">
        <v>118</v>
      </c>
      <c r="B54" s="190" t="s">
        <v>361</v>
      </c>
      <c r="C54" s="27">
        <v>5291.2</v>
      </c>
      <c r="D54" s="27">
        <v>0</v>
      </c>
      <c r="E54" s="27">
        <v>5291.2</v>
      </c>
      <c r="F54" s="27">
        <v>1212.6146389999999</v>
      </c>
      <c r="G54" s="27">
        <v>4078.5853609999999</v>
      </c>
      <c r="H54" s="33">
        <v>22.917573310402176</v>
      </c>
      <c r="I54" s="34"/>
    </row>
    <row r="55" spans="1:9" ht="22.5" x14ac:dyDescent="0.2">
      <c r="A55" s="26" t="s">
        <v>119</v>
      </c>
      <c r="B55" s="190" t="s">
        <v>362</v>
      </c>
      <c r="C55" s="27">
        <v>1653217.5020000001</v>
      </c>
      <c r="D55" s="27">
        <v>0</v>
      </c>
      <c r="E55" s="27">
        <v>1653217.5020000001</v>
      </c>
      <c r="F55" s="27">
        <v>1073350.1799779001</v>
      </c>
      <c r="G55" s="27">
        <v>579867.32202209998</v>
      </c>
      <c r="H55" s="33">
        <v>64.924922381925043</v>
      </c>
      <c r="I55" s="34"/>
    </row>
    <row r="56" spans="1:9" ht="22.5" x14ac:dyDescent="0.2">
      <c r="A56" s="26" t="s">
        <v>120</v>
      </c>
      <c r="B56" s="190" t="s">
        <v>363</v>
      </c>
      <c r="C56" s="27">
        <v>59074.190999999999</v>
      </c>
      <c r="D56" s="27">
        <v>0</v>
      </c>
      <c r="E56" s="27">
        <v>59074.190999999999</v>
      </c>
      <c r="F56" s="27">
        <v>30129.285704999998</v>
      </c>
      <c r="G56" s="27">
        <v>28944.905295</v>
      </c>
      <c r="H56" s="33">
        <v>51.002451654395067</v>
      </c>
      <c r="I56" s="34"/>
    </row>
    <row r="57" spans="1:9" x14ac:dyDescent="0.2">
      <c r="A57" s="26" t="s">
        <v>121</v>
      </c>
      <c r="B57" s="190" t="s">
        <v>364</v>
      </c>
      <c r="C57" s="27">
        <v>46872.21</v>
      </c>
      <c r="D57" s="27">
        <v>0</v>
      </c>
      <c r="E57" s="27">
        <v>46872.21</v>
      </c>
      <c r="F57" s="27">
        <v>16922.408002059998</v>
      </c>
      <c r="G57" s="27">
        <v>29949.801997940001</v>
      </c>
      <c r="H57" s="33">
        <v>36.103285938640397</v>
      </c>
      <c r="I57" s="34"/>
    </row>
    <row r="58" spans="1:9" x14ac:dyDescent="0.2">
      <c r="A58" s="26" t="s">
        <v>122</v>
      </c>
      <c r="B58" s="190" t="s">
        <v>365</v>
      </c>
      <c r="C58" s="27">
        <v>67635.758000000002</v>
      </c>
      <c r="D58" s="27">
        <v>0</v>
      </c>
      <c r="E58" s="27">
        <v>67635.758000000002</v>
      </c>
      <c r="F58" s="27">
        <v>95418.291873630005</v>
      </c>
      <c r="G58" s="27">
        <v>-27782.533873630004</v>
      </c>
      <c r="H58" s="33">
        <v>141.07669477679246</v>
      </c>
      <c r="I58" s="34"/>
    </row>
    <row r="59" spans="1:9" ht="22.5" x14ac:dyDescent="0.2">
      <c r="A59" s="26" t="s">
        <v>123</v>
      </c>
      <c r="B59" s="190" t="s">
        <v>366</v>
      </c>
      <c r="C59" s="27">
        <v>150282.14358100001</v>
      </c>
      <c r="D59" s="27">
        <v>0</v>
      </c>
      <c r="E59" s="27">
        <v>150282.14358100001</v>
      </c>
      <c r="F59" s="27">
        <v>38389.397118540001</v>
      </c>
      <c r="G59" s="27">
        <v>111892.74646246001</v>
      </c>
      <c r="H59" s="33">
        <v>25.544882581375106</v>
      </c>
      <c r="I59" s="34"/>
    </row>
    <row r="60" spans="1:9" x14ac:dyDescent="0.2">
      <c r="A60" s="26" t="s">
        <v>124</v>
      </c>
      <c r="B60" s="190" t="s">
        <v>367</v>
      </c>
      <c r="C60" s="27">
        <v>2487297.5</v>
      </c>
      <c r="D60" s="27">
        <v>0</v>
      </c>
      <c r="E60" s="27">
        <v>2487297.5</v>
      </c>
      <c r="F60" s="27">
        <v>522531.38029505999</v>
      </c>
      <c r="G60" s="27">
        <v>1964766.1197049399</v>
      </c>
      <c r="H60" s="33">
        <v>21.007996843765572</v>
      </c>
      <c r="I60" s="34"/>
    </row>
    <row r="61" spans="1:9" ht="22.5" x14ac:dyDescent="0.2">
      <c r="A61" s="26" t="s">
        <v>125</v>
      </c>
      <c r="B61" s="190" t="s">
        <v>368</v>
      </c>
      <c r="C61" s="27">
        <v>3403459.396226</v>
      </c>
      <c r="D61" s="27">
        <v>0</v>
      </c>
      <c r="E61" s="27">
        <v>3403459.396226</v>
      </c>
      <c r="F61" s="27">
        <v>1166768.99113852</v>
      </c>
      <c r="G61" s="27">
        <v>2236690.4050874803</v>
      </c>
      <c r="H61" s="33">
        <v>34.28185429308536</v>
      </c>
      <c r="I61" s="34"/>
    </row>
    <row r="62" spans="1:9" x14ac:dyDescent="0.2">
      <c r="A62" s="26" t="s">
        <v>126</v>
      </c>
      <c r="B62" s="190" t="s">
        <v>369</v>
      </c>
      <c r="C62" s="27">
        <v>969682.23833299999</v>
      </c>
      <c r="D62" s="27">
        <v>0</v>
      </c>
      <c r="E62" s="27">
        <v>969682.23833299999</v>
      </c>
      <c r="F62" s="27">
        <v>206568.21093045</v>
      </c>
      <c r="G62" s="27">
        <v>763114.02740254998</v>
      </c>
      <c r="H62" s="33">
        <v>21.302670376386963</v>
      </c>
      <c r="I62" s="34"/>
    </row>
    <row r="63" spans="1:9" x14ac:dyDescent="0.2">
      <c r="A63" s="26" t="s">
        <v>127</v>
      </c>
      <c r="B63" s="190" t="s">
        <v>370</v>
      </c>
      <c r="C63" s="27">
        <v>270576.14188700001</v>
      </c>
      <c r="D63" s="27">
        <v>0</v>
      </c>
      <c r="E63" s="27">
        <v>270576.14188700001</v>
      </c>
      <c r="F63" s="27">
        <v>139866.59396043999</v>
      </c>
      <c r="G63" s="27">
        <v>130709.54792656002</v>
      </c>
      <c r="H63" s="33">
        <v>51.692138480876146</v>
      </c>
      <c r="I63" s="34"/>
    </row>
    <row r="64" spans="1:9" x14ac:dyDescent="0.2">
      <c r="A64" s="26" t="s">
        <v>128</v>
      </c>
      <c r="B64" s="190" t="s">
        <v>371</v>
      </c>
      <c r="C64" s="27">
        <v>112253.302477</v>
      </c>
      <c r="D64" s="27">
        <v>0</v>
      </c>
      <c r="E64" s="27">
        <v>112253.302477</v>
      </c>
      <c r="F64" s="27">
        <v>18543.478772999999</v>
      </c>
      <c r="G64" s="27">
        <v>93709.823704000009</v>
      </c>
      <c r="H64" s="33">
        <v>16.519316905441993</v>
      </c>
      <c r="I64" s="34"/>
    </row>
    <row r="65" spans="1:9" ht="22.5" x14ac:dyDescent="0.2">
      <c r="A65" s="26" t="s">
        <v>129</v>
      </c>
      <c r="B65" s="190" t="s">
        <v>372</v>
      </c>
      <c r="C65" s="27">
        <v>22275.956668999999</v>
      </c>
      <c r="D65" s="27">
        <v>0</v>
      </c>
      <c r="E65" s="27">
        <v>22275.956668999999</v>
      </c>
      <c r="F65" s="27">
        <v>13611.67840852</v>
      </c>
      <c r="G65" s="27">
        <v>8664.2782604799995</v>
      </c>
      <c r="H65" s="33">
        <v>61.104798374215228</v>
      </c>
      <c r="I65" s="34"/>
    </row>
    <row r="66" spans="1:9" x14ac:dyDescent="0.2">
      <c r="A66" s="26" t="s">
        <v>130</v>
      </c>
      <c r="B66" s="190" t="s">
        <v>373</v>
      </c>
      <c r="C66" s="27">
        <v>243367.136432</v>
      </c>
      <c r="D66" s="27">
        <v>0</v>
      </c>
      <c r="E66" s="27">
        <v>243367.136432</v>
      </c>
      <c r="F66" s="27">
        <v>77599.272983509989</v>
      </c>
      <c r="G66" s="27">
        <v>165767.86344849001</v>
      </c>
      <c r="H66" s="33">
        <v>31.885682726596183</v>
      </c>
      <c r="I66" s="34"/>
    </row>
    <row r="67" spans="1:9" ht="22.5" x14ac:dyDescent="0.2">
      <c r="A67" s="26" t="s">
        <v>131</v>
      </c>
      <c r="B67" s="190" t="s">
        <v>374</v>
      </c>
      <c r="C67" s="27">
        <v>15943.944</v>
      </c>
      <c r="D67" s="27">
        <v>0</v>
      </c>
      <c r="E67" s="27">
        <v>15943.944</v>
      </c>
      <c r="F67" s="27">
        <v>5428.0991219999996</v>
      </c>
      <c r="G67" s="27">
        <v>10515.844878</v>
      </c>
      <c r="H67" s="33">
        <v>34.044895804952652</v>
      </c>
      <c r="I67" s="34"/>
    </row>
    <row r="68" spans="1:9" ht="22.5" x14ac:dyDescent="0.2">
      <c r="A68" s="26" t="s">
        <v>132</v>
      </c>
      <c r="B68" s="190" t="s">
        <v>375</v>
      </c>
      <c r="C68" s="27">
        <v>3189.0284649999999</v>
      </c>
      <c r="D68" s="27">
        <v>0</v>
      </c>
      <c r="E68" s="27">
        <v>3189.0284649999999</v>
      </c>
      <c r="F68" s="27">
        <v>644.70356890999994</v>
      </c>
      <c r="G68" s="27">
        <v>2544.32489609</v>
      </c>
      <c r="H68" s="33">
        <v>20.216300230170571</v>
      </c>
      <c r="I68" s="34"/>
    </row>
    <row r="69" spans="1:9" ht="22.5" x14ac:dyDescent="0.2">
      <c r="A69" s="26" t="s">
        <v>133</v>
      </c>
      <c r="B69" s="190" t="s">
        <v>376</v>
      </c>
      <c r="C69" s="27">
        <v>39375.511549000003</v>
      </c>
      <c r="D69" s="27">
        <v>0</v>
      </c>
      <c r="E69" s="27">
        <v>39375.511549000003</v>
      </c>
      <c r="F69" s="27">
        <v>55351.175095470004</v>
      </c>
      <c r="G69" s="27">
        <v>-15975.663546470001</v>
      </c>
      <c r="H69" s="33">
        <v>140.57258666110135</v>
      </c>
      <c r="I69" s="34"/>
    </row>
    <row r="70" spans="1:9" ht="22.5" x14ac:dyDescent="0.2">
      <c r="A70" s="26" t="s">
        <v>134</v>
      </c>
      <c r="B70" s="190" t="s">
        <v>377</v>
      </c>
      <c r="C70" s="27">
        <v>4628.4549999999999</v>
      </c>
      <c r="D70" s="27">
        <v>0</v>
      </c>
      <c r="E70" s="27">
        <v>4628.4549999999999</v>
      </c>
      <c r="F70" s="27">
        <v>2382.3466057600003</v>
      </c>
      <c r="G70" s="27">
        <v>2246.1083942399996</v>
      </c>
      <c r="H70" s="33">
        <v>51.471746095835449</v>
      </c>
      <c r="I70" s="34"/>
    </row>
    <row r="71" spans="1:9" x14ac:dyDescent="0.2">
      <c r="A71" s="26" t="s">
        <v>135</v>
      </c>
      <c r="B71" s="190" t="s">
        <v>271</v>
      </c>
      <c r="C71" s="27">
        <v>290561.61230199999</v>
      </c>
      <c r="D71" s="27">
        <v>0</v>
      </c>
      <c r="E71" s="27">
        <v>290561.61230199999</v>
      </c>
      <c r="F71" s="27">
        <v>101579.71533519001</v>
      </c>
      <c r="G71" s="27">
        <v>188981.89696680999</v>
      </c>
      <c r="H71" s="33">
        <v>34.959785131427289</v>
      </c>
      <c r="I71" s="34"/>
    </row>
    <row r="72" spans="1:9" x14ac:dyDescent="0.2">
      <c r="A72" s="26" t="s">
        <v>136</v>
      </c>
      <c r="B72" s="190" t="s">
        <v>378</v>
      </c>
      <c r="C72" s="27">
        <v>14450.753000000001</v>
      </c>
      <c r="D72" s="27">
        <v>0</v>
      </c>
      <c r="E72" s="27">
        <v>14450.753000000001</v>
      </c>
      <c r="F72" s="27">
        <v>7106.6186313600001</v>
      </c>
      <c r="G72" s="27">
        <v>7344.1343686400005</v>
      </c>
      <c r="H72" s="33">
        <v>49.178189062950558</v>
      </c>
      <c r="I72" s="34"/>
    </row>
    <row r="73" spans="1:9" x14ac:dyDescent="0.2">
      <c r="A73" s="26" t="s">
        <v>137</v>
      </c>
      <c r="B73" s="190" t="s">
        <v>379</v>
      </c>
      <c r="C73" s="27">
        <v>5128.567</v>
      </c>
      <c r="D73" s="27">
        <v>0</v>
      </c>
      <c r="E73" s="27">
        <v>5128.567</v>
      </c>
      <c r="F73" s="27">
        <v>1748.1593190000001</v>
      </c>
      <c r="G73" s="27">
        <v>3380.4076809999997</v>
      </c>
      <c r="H73" s="33">
        <v>34.086701392416245</v>
      </c>
      <c r="I73" s="34"/>
    </row>
    <row r="74" spans="1:9" x14ac:dyDescent="0.2">
      <c r="A74" s="26" t="s">
        <v>138</v>
      </c>
      <c r="B74" s="190" t="s">
        <v>380</v>
      </c>
      <c r="C74" s="27">
        <v>4408.0550000000003</v>
      </c>
      <c r="D74" s="27">
        <v>0</v>
      </c>
      <c r="E74" s="27">
        <v>4408.0550000000003</v>
      </c>
      <c r="F74" s="27">
        <v>3454.5189489999998</v>
      </c>
      <c r="G74" s="27">
        <v>953.5360510000005</v>
      </c>
      <c r="H74" s="33">
        <v>78.368326824415746</v>
      </c>
      <c r="I74" s="34"/>
    </row>
    <row r="75" spans="1:9" x14ac:dyDescent="0.2">
      <c r="A75" s="26" t="s">
        <v>139</v>
      </c>
      <c r="B75" s="190" t="s">
        <v>381</v>
      </c>
      <c r="C75" s="27">
        <v>236174.27077199999</v>
      </c>
      <c r="D75" s="27">
        <v>0</v>
      </c>
      <c r="E75" s="27">
        <v>236174.27077199999</v>
      </c>
      <c r="F75" s="27">
        <v>9146.6974222099998</v>
      </c>
      <c r="G75" s="27">
        <v>227027.57334978998</v>
      </c>
      <c r="H75" s="33">
        <v>3.8728593899375765</v>
      </c>
      <c r="I75" s="34"/>
    </row>
    <row r="76" spans="1:9" x14ac:dyDescent="0.2">
      <c r="A76" s="26" t="s">
        <v>140</v>
      </c>
      <c r="B76" s="190" t="s">
        <v>382</v>
      </c>
      <c r="C76" s="27">
        <v>309997.826321</v>
      </c>
      <c r="D76" s="27">
        <v>0</v>
      </c>
      <c r="E76" s="27">
        <v>309997.826321</v>
      </c>
      <c r="F76" s="27">
        <v>81439.065889029996</v>
      </c>
      <c r="G76" s="27">
        <v>228558.76043197</v>
      </c>
      <c r="H76" s="33">
        <v>26.270850623546167</v>
      </c>
      <c r="I76" s="34"/>
    </row>
    <row r="77" spans="1:9" ht="22.5" x14ac:dyDescent="0.2">
      <c r="A77" s="26" t="s">
        <v>141</v>
      </c>
      <c r="B77" s="190" t="s">
        <v>272</v>
      </c>
      <c r="C77" s="27">
        <v>30087.817744</v>
      </c>
      <c r="D77" s="27">
        <v>0</v>
      </c>
      <c r="E77" s="27">
        <v>30087.817744</v>
      </c>
      <c r="F77" s="27">
        <v>9580.4336701600005</v>
      </c>
      <c r="G77" s="27">
        <v>20507.384073839999</v>
      </c>
      <c r="H77" s="33">
        <v>31.841570404588399</v>
      </c>
      <c r="I77" s="34"/>
    </row>
    <row r="78" spans="1:9" x14ac:dyDescent="0.2">
      <c r="A78" s="26" t="s">
        <v>142</v>
      </c>
      <c r="B78" s="190" t="s">
        <v>383</v>
      </c>
      <c r="C78" s="27">
        <v>2527.134</v>
      </c>
      <c r="D78" s="27">
        <v>0</v>
      </c>
      <c r="E78" s="27">
        <v>2527.134</v>
      </c>
      <c r="F78" s="27">
        <v>577.18759299999999</v>
      </c>
      <c r="G78" s="27">
        <v>1949.9464069999999</v>
      </c>
      <c r="H78" s="33">
        <v>22.839611710340645</v>
      </c>
      <c r="I78" s="34"/>
    </row>
    <row r="79" spans="1:9" x14ac:dyDescent="0.2">
      <c r="A79" s="26" t="s">
        <v>143</v>
      </c>
      <c r="B79" s="190" t="s">
        <v>384</v>
      </c>
      <c r="C79" s="27">
        <v>3053157.3480000002</v>
      </c>
      <c r="D79" s="27">
        <v>0</v>
      </c>
      <c r="E79" s="27">
        <v>3053157.3480000002</v>
      </c>
      <c r="F79" s="27">
        <v>1596264.4930026699</v>
      </c>
      <c r="G79" s="27">
        <v>1456892.8549973303</v>
      </c>
      <c r="H79" s="33">
        <v>52.282418200565985</v>
      </c>
      <c r="I79" s="34"/>
    </row>
    <row r="80" spans="1:9" x14ac:dyDescent="0.2">
      <c r="A80" s="26" t="s">
        <v>144</v>
      </c>
      <c r="B80" s="190" t="s">
        <v>385</v>
      </c>
      <c r="C80" s="27">
        <v>204946</v>
      </c>
      <c r="D80" s="27">
        <v>29402.785260000001</v>
      </c>
      <c r="E80" s="27">
        <v>234348.78526</v>
      </c>
      <c r="F80" s="27">
        <v>76051.306830579997</v>
      </c>
      <c r="G80" s="27">
        <v>158297.47842942001</v>
      </c>
      <c r="H80" s="33">
        <v>32.452187343836371</v>
      </c>
      <c r="I80" s="34"/>
    </row>
    <row r="81" spans="1:9" x14ac:dyDescent="0.2">
      <c r="A81" s="26" t="s">
        <v>145</v>
      </c>
      <c r="B81" s="190" t="s">
        <v>386</v>
      </c>
      <c r="C81" s="27">
        <v>148042.79300000001</v>
      </c>
      <c r="D81" s="27">
        <v>0</v>
      </c>
      <c r="E81" s="27">
        <v>148042.79300000001</v>
      </c>
      <c r="F81" s="27">
        <v>61065.620989870004</v>
      </c>
      <c r="G81" s="27">
        <v>86977.172010130002</v>
      </c>
      <c r="H81" s="33">
        <v>41.24862801654249</v>
      </c>
      <c r="I81" s="34"/>
    </row>
    <row r="82" spans="1:9" ht="22.5" x14ac:dyDescent="0.2">
      <c r="A82" s="26" t="s">
        <v>146</v>
      </c>
      <c r="B82" s="190" t="s">
        <v>387</v>
      </c>
      <c r="C82" s="27">
        <v>67637.100000000006</v>
      </c>
      <c r="D82" s="27">
        <v>0</v>
      </c>
      <c r="E82" s="27">
        <v>67637.100000000006</v>
      </c>
      <c r="F82" s="27">
        <v>5009.2509719899999</v>
      </c>
      <c r="G82" s="27">
        <v>62627.849028010009</v>
      </c>
      <c r="H82" s="33">
        <v>7.4060700000295689</v>
      </c>
      <c r="I82" s="34"/>
    </row>
    <row r="83" spans="1:9" x14ac:dyDescent="0.2">
      <c r="A83" s="26" t="s">
        <v>147</v>
      </c>
      <c r="B83" s="190" t="s">
        <v>388</v>
      </c>
      <c r="C83" s="27">
        <v>4633485.0292680003</v>
      </c>
      <c r="D83" s="27">
        <v>0</v>
      </c>
      <c r="E83" s="27">
        <v>4633485.0292680003</v>
      </c>
      <c r="F83" s="27">
        <v>2093583.60804551</v>
      </c>
      <c r="G83" s="27">
        <v>2539901.4212224903</v>
      </c>
      <c r="H83" s="33">
        <v>45.18377840483182</v>
      </c>
      <c r="I83" s="34"/>
    </row>
    <row r="84" spans="1:9" x14ac:dyDescent="0.2">
      <c r="A84" s="26" t="s">
        <v>148</v>
      </c>
      <c r="B84" s="190" t="s">
        <v>389</v>
      </c>
      <c r="C84" s="27">
        <v>250.192069</v>
      </c>
      <c r="D84" s="27">
        <v>0</v>
      </c>
      <c r="E84" s="27">
        <v>250.192069</v>
      </c>
      <c r="F84" s="27">
        <v>58.334970169999998</v>
      </c>
      <c r="G84" s="27">
        <v>191.85709883000001</v>
      </c>
      <c r="H84" s="33">
        <v>23.316074887249922</v>
      </c>
      <c r="I84" s="34"/>
    </row>
    <row r="85" spans="1:9" x14ac:dyDescent="0.2">
      <c r="A85" s="26" t="s">
        <v>149</v>
      </c>
      <c r="B85" s="190" t="s">
        <v>390</v>
      </c>
      <c r="C85" s="27">
        <v>1166.4175740000001</v>
      </c>
      <c r="D85" s="27">
        <v>0</v>
      </c>
      <c r="E85" s="27">
        <v>1166.4175740000001</v>
      </c>
      <c r="F85" s="27">
        <v>518.56873445999997</v>
      </c>
      <c r="G85" s="27">
        <v>647.84883954000009</v>
      </c>
      <c r="H85" s="33">
        <v>44.458240858089127</v>
      </c>
    </row>
    <row r="86" spans="1:9" x14ac:dyDescent="0.2">
      <c r="A86" s="203" t="s">
        <v>150</v>
      </c>
      <c r="B86" s="174"/>
      <c r="C86" s="204">
        <v>29627834.093394</v>
      </c>
      <c r="D86" s="204">
        <v>93892.122893000007</v>
      </c>
      <c r="E86" s="204">
        <v>29721726.216286998</v>
      </c>
      <c r="F86" s="204">
        <v>11020371.388052261</v>
      </c>
      <c r="G86" s="204">
        <v>18701354.828234732</v>
      </c>
      <c r="H86" s="205">
        <v>37.078503811845508</v>
      </c>
    </row>
    <row r="87" spans="1:9" x14ac:dyDescent="0.2">
      <c r="A87" s="29" t="str">
        <f>'C6 Estapublicos Sectores'!A38</f>
        <v>Fuente: Ministerio de Hacienda y Crédito Público. Ejecución de ingresos y gastos de las entidades que conforman el Presupuesto General de la Nación.</v>
      </c>
      <c r="B87" s="35"/>
      <c r="C87" s="35"/>
      <c r="D87" s="35"/>
      <c r="E87" s="35"/>
      <c r="F87" s="35"/>
      <c r="G87" s="35"/>
      <c r="H87" s="35"/>
    </row>
    <row r="89" spans="1:9" x14ac:dyDescent="0.2">
      <c r="F89" s="154"/>
    </row>
  </sheetData>
  <mergeCells count="7">
    <mergeCell ref="A9:B9"/>
    <mergeCell ref="C10:E10"/>
    <mergeCell ref="F10:F11"/>
    <mergeCell ref="G10:G11"/>
    <mergeCell ref="H10:H11"/>
    <mergeCell ref="A10:A12"/>
    <mergeCell ref="B10:B12"/>
  </mergeCells>
  <pageMargins left="0.70866141732283472" right="0.70866141732283472" top="0.74803149606299213" bottom="0.74803149606299213" header="0.31496062992125984" footer="0.31496062992125984"/>
  <pageSetup scale="9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6536-DDD0-4DEE-A8CF-21E459B047E5}">
  <dimension ref="A5:M175"/>
  <sheetViews>
    <sheetView showGridLines="0" zoomScaleNormal="100" workbookViewId="0">
      <pane xSplit="7" ySplit="12" topLeftCell="H13" activePane="bottomRight" state="frozen"/>
      <selection pane="topRight" activeCell="H1" sqref="H1"/>
      <selection pane="bottomLeft" activeCell="A12" sqref="A12"/>
      <selection pane="bottomRight" activeCell="Q11" sqref="Q11"/>
    </sheetView>
  </sheetViews>
  <sheetFormatPr baseColWidth="10" defaultRowHeight="11.25" x14ac:dyDescent="0.2"/>
  <cols>
    <col min="1" max="1" width="2" style="2" customWidth="1"/>
    <col min="2" max="2" width="3.5703125" style="2" customWidth="1"/>
    <col min="3" max="3" width="15.28515625" style="2" customWidth="1"/>
    <col min="4" max="4" width="12.5703125" style="2" customWidth="1"/>
    <col min="5" max="5" width="0.85546875" style="2" customWidth="1"/>
    <col min="6" max="6" width="11.42578125" style="2"/>
    <col min="7" max="7" width="38.42578125" style="2" customWidth="1"/>
    <col min="8" max="8" width="10.85546875" style="2" bestFit="1" customWidth="1"/>
    <col min="9" max="9" width="11.42578125" style="2" customWidth="1"/>
    <col min="10" max="11" width="10.85546875" style="2" bestFit="1" customWidth="1"/>
    <col min="12" max="12" width="12.140625" style="36" customWidth="1"/>
    <col min="13" max="13" width="12.7109375" style="6" bestFit="1" customWidth="1"/>
    <col min="14" max="253" width="11.42578125" style="2"/>
    <col min="254" max="254" width="2" style="2" customWidth="1"/>
    <col min="255" max="255" width="3.5703125" style="2" customWidth="1"/>
    <col min="256" max="256" width="9.85546875" style="2" customWidth="1"/>
    <col min="257" max="257" width="12.5703125" style="2" customWidth="1"/>
    <col min="258" max="258" width="0.85546875" style="2" customWidth="1"/>
    <col min="259" max="259" width="11.42578125" style="2"/>
    <col min="260" max="260" width="43.85546875" style="2" customWidth="1"/>
    <col min="261" max="261" width="10.7109375" style="2" bestFit="1" customWidth="1"/>
    <col min="262" max="262" width="10.42578125" style="2" bestFit="1" customWidth="1"/>
    <col min="263" max="263" width="12.140625" style="2" customWidth="1"/>
    <col min="264" max="264" width="12.7109375" style="2" bestFit="1" customWidth="1"/>
    <col min="265" max="509" width="11.42578125" style="2"/>
    <col min="510" max="510" width="2" style="2" customWidth="1"/>
    <col min="511" max="511" width="3.5703125" style="2" customWidth="1"/>
    <col min="512" max="512" width="9.85546875" style="2" customWidth="1"/>
    <col min="513" max="513" width="12.5703125" style="2" customWidth="1"/>
    <col min="514" max="514" width="0.85546875" style="2" customWidth="1"/>
    <col min="515" max="515" width="11.42578125" style="2"/>
    <col min="516" max="516" width="43.85546875" style="2" customWidth="1"/>
    <col min="517" max="517" width="10.7109375" style="2" bestFit="1" customWidth="1"/>
    <col min="518" max="518" width="10.42578125" style="2" bestFit="1" customWidth="1"/>
    <col min="519" max="519" width="12.140625" style="2" customWidth="1"/>
    <col min="520" max="520" width="12.7109375" style="2" bestFit="1" customWidth="1"/>
    <col min="521" max="765" width="11.42578125" style="2"/>
    <col min="766" max="766" width="2" style="2" customWidth="1"/>
    <col min="767" max="767" width="3.5703125" style="2" customWidth="1"/>
    <col min="768" max="768" width="9.85546875" style="2" customWidth="1"/>
    <col min="769" max="769" width="12.5703125" style="2" customWidth="1"/>
    <col min="770" max="770" width="0.85546875" style="2" customWidth="1"/>
    <col min="771" max="771" width="11.42578125" style="2"/>
    <col min="772" max="772" width="43.85546875" style="2" customWidth="1"/>
    <col min="773" max="773" width="10.7109375" style="2" bestFit="1" customWidth="1"/>
    <col min="774" max="774" width="10.42578125" style="2" bestFit="1" customWidth="1"/>
    <col min="775" max="775" width="12.140625" style="2" customWidth="1"/>
    <col min="776" max="776" width="12.7109375" style="2" bestFit="1" customWidth="1"/>
    <col min="777" max="1021" width="11.42578125" style="2"/>
    <col min="1022" max="1022" width="2" style="2" customWidth="1"/>
    <col min="1023" max="1023" width="3.5703125" style="2" customWidth="1"/>
    <col min="1024" max="1024" width="9.85546875" style="2" customWidth="1"/>
    <col min="1025" max="1025" width="12.5703125" style="2" customWidth="1"/>
    <col min="1026" max="1026" width="0.85546875" style="2" customWidth="1"/>
    <col min="1027" max="1027" width="11.42578125" style="2"/>
    <col min="1028" max="1028" width="43.85546875" style="2" customWidth="1"/>
    <col min="1029" max="1029" width="10.7109375" style="2" bestFit="1" customWidth="1"/>
    <col min="1030" max="1030" width="10.42578125" style="2" bestFit="1" customWidth="1"/>
    <col min="1031" max="1031" width="12.140625" style="2" customWidth="1"/>
    <col min="1032" max="1032" width="12.7109375" style="2" bestFit="1" customWidth="1"/>
    <col min="1033" max="1277" width="11.42578125" style="2"/>
    <col min="1278" max="1278" width="2" style="2" customWidth="1"/>
    <col min="1279" max="1279" width="3.5703125" style="2" customWidth="1"/>
    <col min="1280" max="1280" width="9.85546875" style="2" customWidth="1"/>
    <col min="1281" max="1281" width="12.5703125" style="2" customWidth="1"/>
    <col min="1282" max="1282" width="0.85546875" style="2" customWidth="1"/>
    <col min="1283" max="1283" width="11.42578125" style="2"/>
    <col min="1284" max="1284" width="43.85546875" style="2" customWidth="1"/>
    <col min="1285" max="1285" width="10.7109375" style="2" bestFit="1" customWidth="1"/>
    <col min="1286" max="1286" width="10.42578125" style="2" bestFit="1" customWidth="1"/>
    <col min="1287" max="1287" width="12.140625" style="2" customWidth="1"/>
    <col min="1288" max="1288" width="12.7109375" style="2" bestFit="1" customWidth="1"/>
    <col min="1289" max="1533" width="11.42578125" style="2"/>
    <col min="1534" max="1534" width="2" style="2" customWidth="1"/>
    <col min="1535" max="1535" width="3.5703125" style="2" customWidth="1"/>
    <col min="1536" max="1536" width="9.85546875" style="2" customWidth="1"/>
    <col min="1537" max="1537" width="12.5703125" style="2" customWidth="1"/>
    <col min="1538" max="1538" width="0.85546875" style="2" customWidth="1"/>
    <col min="1539" max="1539" width="11.42578125" style="2"/>
    <col min="1540" max="1540" width="43.85546875" style="2" customWidth="1"/>
    <col min="1541" max="1541" width="10.7109375" style="2" bestFit="1" customWidth="1"/>
    <col min="1542" max="1542" width="10.42578125" style="2" bestFit="1" customWidth="1"/>
    <col min="1543" max="1543" width="12.140625" style="2" customWidth="1"/>
    <col min="1544" max="1544" width="12.7109375" style="2" bestFit="1" customWidth="1"/>
    <col min="1545" max="1789" width="11.42578125" style="2"/>
    <col min="1790" max="1790" width="2" style="2" customWidth="1"/>
    <col min="1791" max="1791" width="3.5703125" style="2" customWidth="1"/>
    <col min="1792" max="1792" width="9.85546875" style="2" customWidth="1"/>
    <col min="1793" max="1793" width="12.5703125" style="2" customWidth="1"/>
    <col min="1794" max="1794" width="0.85546875" style="2" customWidth="1"/>
    <col min="1795" max="1795" width="11.42578125" style="2"/>
    <col min="1796" max="1796" width="43.85546875" style="2" customWidth="1"/>
    <col min="1797" max="1797" width="10.7109375" style="2" bestFit="1" customWidth="1"/>
    <col min="1798" max="1798" width="10.42578125" style="2" bestFit="1" customWidth="1"/>
    <col min="1799" max="1799" width="12.140625" style="2" customWidth="1"/>
    <col min="1800" max="1800" width="12.7109375" style="2" bestFit="1" customWidth="1"/>
    <col min="1801" max="2045" width="11.42578125" style="2"/>
    <col min="2046" max="2046" width="2" style="2" customWidth="1"/>
    <col min="2047" max="2047" width="3.5703125" style="2" customWidth="1"/>
    <col min="2048" max="2048" width="9.85546875" style="2" customWidth="1"/>
    <col min="2049" max="2049" width="12.5703125" style="2" customWidth="1"/>
    <col min="2050" max="2050" width="0.85546875" style="2" customWidth="1"/>
    <col min="2051" max="2051" width="11.42578125" style="2"/>
    <col min="2052" max="2052" width="43.85546875" style="2" customWidth="1"/>
    <col min="2053" max="2053" width="10.7109375" style="2" bestFit="1" customWidth="1"/>
    <col min="2054" max="2054" width="10.42578125" style="2" bestFit="1" customWidth="1"/>
    <col min="2055" max="2055" width="12.140625" style="2" customWidth="1"/>
    <col min="2056" max="2056" width="12.7109375" style="2" bestFit="1" customWidth="1"/>
    <col min="2057" max="2301" width="11.42578125" style="2"/>
    <col min="2302" max="2302" width="2" style="2" customWidth="1"/>
    <col min="2303" max="2303" width="3.5703125" style="2" customWidth="1"/>
    <col min="2304" max="2304" width="9.85546875" style="2" customWidth="1"/>
    <col min="2305" max="2305" width="12.5703125" style="2" customWidth="1"/>
    <col min="2306" max="2306" width="0.85546875" style="2" customWidth="1"/>
    <col min="2307" max="2307" width="11.42578125" style="2"/>
    <col min="2308" max="2308" width="43.85546875" style="2" customWidth="1"/>
    <col min="2309" max="2309" width="10.7109375" style="2" bestFit="1" customWidth="1"/>
    <col min="2310" max="2310" width="10.42578125" style="2" bestFit="1" customWidth="1"/>
    <col min="2311" max="2311" width="12.140625" style="2" customWidth="1"/>
    <col min="2312" max="2312" width="12.7109375" style="2" bestFit="1" customWidth="1"/>
    <col min="2313" max="2557" width="11.42578125" style="2"/>
    <col min="2558" max="2558" width="2" style="2" customWidth="1"/>
    <col min="2559" max="2559" width="3.5703125" style="2" customWidth="1"/>
    <col min="2560" max="2560" width="9.85546875" style="2" customWidth="1"/>
    <col min="2561" max="2561" width="12.5703125" style="2" customWidth="1"/>
    <col min="2562" max="2562" width="0.85546875" style="2" customWidth="1"/>
    <col min="2563" max="2563" width="11.42578125" style="2"/>
    <col min="2564" max="2564" width="43.85546875" style="2" customWidth="1"/>
    <col min="2565" max="2565" width="10.7109375" style="2" bestFit="1" customWidth="1"/>
    <col min="2566" max="2566" width="10.42578125" style="2" bestFit="1" customWidth="1"/>
    <col min="2567" max="2567" width="12.140625" style="2" customWidth="1"/>
    <col min="2568" max="2568" width="12.7109375" style="2" bestFit="1" customWidth="1"/>
    <col min="2569" max="2813" width="11.42578125" style="2"/>
    <col min="2814" max="2814" width="2" style="2" customWidth="1"/>
    <col min="2815" max="2815" width="3.5703125" style="2" customWidth="1"/>
    <col min="2816" max="2816" width="9.85546875" style="2" customWidth="1"/>
    <col min="2817" max="2817" width="12.5703125" style="2" customWidth="1"/>
    <col min="2818" max="2818" width="0.85546875" style="2" customWidth="1"/>
    <col min="2819" max="2819" width="11.42578125" style="2"/>
    <col min="2820" max="2820" width="43.85546875" style="2" customWidth="1"/>
    <col min="2821" max="2821" width="10.7109375" style="2" bestFit="1" customWidth="1"/>
    <col min="2822" max="2822" width="10.42578125" style="2" bestFit="1" customWidth="1"/>
    <col min="2823" max="2823" width="12.140625" style="2" customWidth="1"/>
    <col min="2824" max="2824" width="12.7109375" style="2" bestFit="1" customWidth="1"/>
    <col min="2825" max="3069" width="11.42578125" style="2"/>
    <col min="3070" max="3070" width="2" style="2" customWidth="1"/>
    <col min="3071" max="3071" width="3.5703125" style="2" customWidth="1"/>
    <col min="3072" max="3072" width="9.85546875" style="2" customWidth="1"/>
    <col min="3073" max="3073" width="12.5703125" style="2" customWidth="1"/>
    <col min="3074" max="3074" width="0.85546875" style="2" customWidth="1"/>
    <col min="3075" max="3075" width="11.42578125" style="2"/>
    <col min="3076" max="3076" width="43.85546875" style="2" customWidth="1"/>
    <col min="3077" max="3077" width="10.7109375" style="2" bestFit="1" customWidth="1"/>
    <col min="3078" max="3078" width="10.42578125" style="2" bestFit="1" customWidth="1"/>
    <col min="3079" max="3079" width="12.140625" style="2" customWidth="1"/>
    <col min="3080" max="3080" width="12.7109375" style="2" bestFit="1" customWidth="1"/>
    <col min="3081" max="3325" width="11.42578125" style="2"/>
    <col min="3326" max="3326" width="2" style="2" customWidth="1"/>
    <col min="3327" max="3327" width="3.5703125" style="2" customWidth="1"/>
    <col min="3328" max="3328" width="9.85546875" style="2" customWidth="1"/>
    <col min="3329" max="3329" width="12.5703125" style="2" customWidth="1"/>
    <col min="3330" max="3330" width="0.85546875" style="2" customWidth="1"/>
    <col min="3331" max="3331" width="11.42578125" style="2"/>
    <col min="3332" max="3332" width="43.85546875" style="2" customWidth="1"/>
    <col min="3333" max="3333" width="10.7109375" style="2" bestFit="1" customWidth="1"/>
    <col min="3334" max="3334" width="10.42578125" style="2" bestFit="1" customWidth="1"/>
    <col min="3335" max="3335" width="12.140625" style="2" customWidth="1"/>
    <col min="3336" max="3336" width="12.7109375" style="2" bestFit="1" customWidth="1"/>
    <col min="3337" max="3581" width="11.42578125" style="2"/>
    <col min="3582" max="3582" width="2" style="2" customWidth="1"/>
    <col min="3583" max="3583" width="3.5703125" style="2" customWidth="1"/>
    <col min="3584" max="3584" width="9.85546875" style="2" customWidth="1"/>
    <col min="3585" max="3585" width="12.5703125" style="2" customWidth="1"/>
    <col min="3586" max="3586" width="0.85546875" style="2" customWidth="1"/>
    <col min="3587" max="3587" width="11.42578125" style="2"/>
    <col min="3588" max="3588" width="43.85546875" style="2" customWidth="1"/>
    <col min="3589" max="3589" width="10.7109375" style="2" bestFit="1" customWidth="1"/>
    <col min="3590" max="3590" width="10.42578125" style="2" bestFit="1" customWidth="1"/>
    <col min="3591" max="3591" width="12.140625" style="2" customWidth="1"/>
    <col min="3592" max="3592" width="12.7109375" style="2" bestFit="1" customWidth="1"/>
    <col min="3593" max="3837" width="11.42578125" style="2"/>
    <col min="3838" max="3838" width="2" style="2" customWidth="1"/>
    <col min="3839" max="3839" width="3.5703125" style="2" customWidth="1"/>
    <col min="3840" max="3840" width="9.85546875" style="2" customWidth="1"/>
    <col min="3841" max="3841" width="12.5703125" style="2" customWidth="1"/>
    <col min="3842" max="3842" width="0.85546875" style="2" customWidth="1"/>
    <col min="3843" max="3843" width="11.42578125" style="2"/>
    <col min="3844" max="3844" width="43.85546875" style="2" customWidth="1"/>
    <col min="3845" max="3845" width="10.7109375" style="2" bestFit="1" customWidth="1"/>
    <col min="3846" max="3846" width="10.42578125" style="2" bestFit="1" customWidth="1"/>
    <col min="3847" max="3847" width="12.140625" style="2" customWidth="1"/>
    <col min="3848" max="3848" width="12.7109375" style="2" bestFit="1" customWidth="1"/>
    <col min="3849" max="4093" width="11.42578125" style="2"/>
    <col min="4094" max="4094" width="2" style="2" customWidth="1"/>
    <col min="4095" max="4095" width="3.5703125" style="2" customWidth="1"/>
    <col min="4096" max="4096" width="9.85546875" style="2" customWidth="1"/>
    <col min="4097" max="4097" width="12.5703125" style="2" customWidth="1"/>
    <col min="4098" max="4098" width="0.85546875" style="2" customWidth="1"/>
    <col min="4099" max="4099" width="11.42578125" style="2"/>
    <col min="4100" max="4100" width="43.85546875" style="2" customWidth="1"/>
    <col min="4101" max="4101" width="10.7109375" style="2" bestFit="1" customWidth="1"/>
    <col min="4102" max="4102" width="10.42578125" style="2" bestFit="1" customWidth="1"/>
    <col min="4103" max="4103" width="12.140625" style="2" customWidth="1"/>
    <col min="4104" max="4104" width="12.7109375" style="2" bestFit="1" customWidth="1"/>
    <col min="4105" max="4349" width="11.42578125" style="2"/>
    <col min="4350" max="4350" width="2" style="2" customWidth="1"/>
    <col min="4351" max="4351" width="3.5703125" style="2" customWidth="1"/>
    <col min="4352" max="4352" width="9.85546875" style="2" customWidth="1"/>
    <col min="4353" max="4353" width="12.5703125" style="2" customWidth="1"/>
    <col min="4354" max="4354" width="0.85546875" style="2" customWidth="1"/>
    <col min="4355" max="4355" width="11.42578125" style="2"/>
    <col min="4356" max="4356" width="43.85546875" style="2" customWidth="1"/>
    <col min="4357" max="4357" width="10.7109375" style="2" bestFit="1" customWidth="1"/>
    <col min="4358" max="4358" width="10.42578125" style="2" bestFit="1" customWidth="1"/>
    <col min="4359" max="4359" width="12.140625" style="2" customWidth="1"/>
    <col min="4360" max="4360" width="12.7109375" style="2" bestFit="1" customWidth="1"/>
    <col min="4361" max="4605" width="11.42578125" style="2"/>
    <col min="4606" max="4606" width="2" style="2" customWidth="1"/>
    <col min="4607" max="4607" width="3.5703125" style="2" customWidth="1"/>
    <col min="4608" max="4608" width="9.85546875" style="2" customWidth="1"/>
    <col min="4609" max="4609" width="12.5703125" style="2" customWidth="1"/>
    <col min="4610" max="4610" width="0.85546875" style="2" customWidth="1"/>
    <col min="4611" max="4611" width="11.42578125" style="2"/>
    <col min="4612" max="4612" width="43.85546875" style="2" customWidth="1"/>
    <col min="4613" max="4613" width="10.7109375" style="2" bestFit="1" customWidth="1"/>
    <col min="4614" max="4614" width="10.42578125" style="2" bestFit="1" customWidth="1"/>
    <col min="4615" max="4615" width="12.140625" style="2" customWidth="1"/>
    <col min="4616" max="4616" width="12.7109375" style="2" bestFit="1" customWidth="1"/>
    <col min="4617" max="4861" width="11.42578125" style="2"/>
    <col min="4862" max="4862" width="2" style="2" customWidth="1"/>
    <col min="4863" max="4863" width="3.5703125" style="2" customWidth="1"/>
    <col min="4864" max="4864" width="9.85546875" style="2" customWidth="1"/>
    <col min="4865" max="4865" width="12.5703125" style="2" customWidth="1"/>
    <col min="4866" max="4866" width="0.85546875" style="2" customWidth="1"/>
    <col min="4867" max="4867" width="11.42578125" style="2"/>
    <col min="4868" max="4868" width="43.85546875" style="2" customWidth="1"/>
    <col min="4869" max="4869" width="10.7109375" style="2" bestFit="1" customWidth="1"/>
    <col min="4870" max="4870" width="10.42578125" style="2" bestFit="1" customWidth="1"/>
    <col min="4871" max="4871" width="12.140625" style="2" customWidth="1"/>
    <col min="4872" max="4872" width="12.7109375" style="2" bestFit="1" customWidth="1"/>
    <col min="4873" max="5117" width="11.42578125" style="2"/>
    <col min="5118" max="5118" width="2" style="2" customWidth="1"/>
    <col min="5119" max="5119" width="3.5703125" style="2" customWidth="1"/>
    <col min="5120" max="5120" width="9.85546875" style="2" customWidth="1"/>
    <col min="5121" max="5121" width="12.5703125" style="2" customWidth="1"/>
    <col min="5122" max="5122" width="0.85546875" style="2" customWidth="1"/>
    <col min="5123" max="5123" width="11.42578125" style="2"/>
    <col min="5124" max="5124" width="43.85546875" style="2" customWidth="1"/>
    <col min="5125" max="5125" width="10.7109375" style="2" bestFit="1" customWidth="1"/>
    <col min="5126" max="5126" width="10.42578125" style="2" bestFit="1" customWidth="1"/>
    <col min="5127" max="5127" width="12.140625" style="2" customWidth="1"/>
    <col min="5128" max="5128" width="12.7109375" style="2" bestFit="1" customWidth="1"/>
    <col min="5129" max="5373" width="11.42578125" style="2"/>
    <col min="5374" max="5374" width="2" style="2" customWidth="1"/>
    <col min="5375" max="5375" width="3.5703125" style="2" customWidth="1"/>
    <col min="5376" max="5376" width="9.85546875" style="2" customWidth="1"/>
    <col min="5377" max="5377" width="12.5703125" style="2" customWidth="1"/>
    <col min="5378" max="5378" width="0.85546875" style="2" customWidth="1"/>
    <col min="5379" max="5379" width="11.42578125" style="2"/>
    <col min="5380" max="5380" width="43.85546875" style="2" customWidth="1"/>
    <col min="5381" max="5381" width="10.7109375" style="2" bestFit="1" customWidth="1"/>
    <col min="5382" max="5382" width="10.42578125" style="2" bestFit="1" customWidth="1"/>
    <col min="5383" max="5383" width="12.140625" style="2" customWidth="1"/>
    <col min="5384" max="5384" width="12.7109375" style="2" bestFit="1" customWidth="1"/>
    <col min="5385" max="5629" width="11.42578125" style="2"/>
    <col min="5630" max="5630" width="2" style="2" customWidth="1"/>
    <col min="5631" max="5631" width="3.5703125" style="2" customWidth="1"/>
    <col min="5632" max="5632" width="9.85546875" style="2" customWidth="1"/>
    <col min="5633" max="5633" width="12.5703125" style="2" customWidth="1"/>
    <col min="5634" max="5634" width="0.85546875" style="2" customWidth="1"/>
    <col min="5635" max="5635" width="11.42578125" style="2"/>
    <col min="5636" max="5636" width="43.85546875" style="2" customWidth="1"/>
    <col min="5637" max="5637" width="10.7109375" style="2" bestFit="1" customWidth="1"/>
    <col min="5638" max="5638" width="10.42578125" style="2" bestFit="1" customWidth="1"/>
    <col min="5639" max="5639" width="12.140625" style="2" customWidth="1"/>
    <col min="5640" max="5640" width="12.7109375" style="2" bestFit="1" customWidth="1"/>
    <col min="5641" max="5885" width="11.42578125" style="2"/>
    <col min="5886" max="5886" width="2" style="2" customWidth="1"/>
    <col min="5887" max="5887" width="3.5703125" style="2" customWidth="1"/>
    <col min="5888" max="5888" width="9.85546875" style="2" customWidth="1"/>
    <col min="5889" max="5889" width="12.5703125" style="2" customWidth="1"/>
    <col min="5890" max="5890" width="0.85546875" style="2" customWidth="1"/>
    <col min="5891" max="5891" width="11.42578125" style="2"/>
    <col min="5892" max="5892" width="43.85546875" style="2" customWidth="1"/>
    <col min="5893" max="5893" width="10.7109375" style="2" bestFit="1" customWidth="1"/>
    <col min="5894" max="5894" width="10.42578125" style="2" bestFit="1" customWidth="1"/>
    <col min="5895" max="5895" width="12.140625" style="2" customWidth="1"/>
    <col min="5896" max="5896" width="12.7109375" style="2" bestFit="1" customWidth="1"/>
    <col min="5897" max="6141" width="11.42578125" style="2"/>
    <col min="6142" max="6142" width="2" style="2" customWidth="1"/>
    <col min="6143" max="6143" width="3.5703125" style="2" customWidth="1"/>
    <col min="6144" max="6144" width="9.85546875" style="2" customWidth="1"/>
    <col min="6145" max="6145" width="12.5703125" style="2" customWidth="1"/>
    <col min="6146" max="6146" width="0.85546875" style="2" customWidth="1"/>
    <col min="6147" max="6147" width="11.42578125" style="2"/>
    <col min="6148" max="6148" width="43.85546875" style="2" customWidth="1"/>
    <col min="6149" max="6149" width="10.7109375" style="2" bestFit="1" customWidth="1"/>
    <col min="6150" max="6150" width="10.42578125" style="2" bestFit="1" customWidth="1"/>
    <col min="6151" max="6151" width="12.140625" style="2" customWidth="1"/>
    <col min="6152" max="6152" width="12.7109375" style="2" bestFit="1" customWidth="1"/>
    <col min="6153" max="6397" width="11.42578125" style="2"/>
    <col min="6398" max="6398" width="2" style="2" customWidth="1"/>
    <col min="6399" max="6399" width="3.5703125" style="2" customWidth="1"/>
    <col min="6400" max="6400" width="9.85546875" style="2" customWidth="1"/>
    <col min="6401" max="6401" width="12.5703125" style="2" customWidth="1"/>
    <col min="6402" max="6402" width="0.85546875" style="2" customWidth="1"/>
    <col min="6403" max="6403" width="11.42578125" style="2"/>
    <col min="6404" max="6404" width="43.85546875" style="2" customWidth="1"/>
    <col min="6405" max="6405" width="10.7109375" style="2" bestFit="1" customWidth="1"/>
    <col min="6406" max="6406" width="10.42578125" style="2" bestFit="1" customWidth="1"/>
    <col min="6407" max="6407" width="12.140625" style="2" customWidth="1"/>
    <col min="6408" max="6408" width="12.7109375" style="2" bestFit="1" customWidth="1"/>
    <col min="6409" max="6653" width="11.42578125" style="2"/>
    <col min="6654" max="6654" width="2" style="2" customWidth="1"/>
    <col min="6655" max="6655" width="3.5703125" style="2" customWidth="1"/>
    <col min="6656" max="6656" width="9.85546875" style="2" customWidth="1"/>
    <col min="6657" max="6657" width="12.5703125" style="2" customWidth="1"/>
    <col min="6658" max="6658" width="0.85546875" style="2" customWidth="1"/>
    <col min="6659" max="6659" width="11.42578125" style="2"/>
    <col min="6660" max="6660" width="43.85546875" style="2" customWidth="1"/>
    <col min="6661" max="6661" width="10.7109375" style="2" bestFit="1" customWidth="1"/>
    <col min="6662" max="6662" width="10.42578125" style="2" bestFit="1" customWidth="1"/>
    <col min="6663" max="6663" width="12.140625" style="2" customWidth="1"/>
    <col min="6664" max="6664" width="12.7109375" style="2" bestFit="1" customWidth="1"/>
    <col min="6665" max="6909" width="11.42578125" style="2"/>
    <col min="6910" max="6910" width="2" style="2" customWidth="1"/>
    <col min="6911" max="6911" width="3.5703125" style="2" customWidth="1"/>
    <col min="6912" max="6912" width="9.85546875" style="2" customWidth="1"/>
    <col min="6913" max="6913" width="12.5703125" style="2" customWidth="1"/>
    <col min="6914" max="6914" width="0.85546875" style="2" customWidth="1"/>
    <col min="6915" max="6915" width="11.42578125" style="2"/>
    <col min="6916" max="6916" width="43.85546875" style="2" customWidth="1"/>
    <col min="6917" max="6917" width="10.7109375" style="2" bestFit="1" customWidth="1"/>
    <col min="6918" max="6918" width="10.42578125" style="2" bestFit="1" customWidth="1"/>
    <col min="6919" max="6919" width="12.140625" style="2" customWidth="1"/>
    <col min="6920" max="6920" width="12.7109375" style="2" bestFit="1" customWidth="1"/>
    <col min="6921" max="7165" width="11.42578125" style="2"/>
    <col min="7166" max="7166" width="2" style="2" customWidth="1"/>
    <col min="7167" max="7167" width="3.5703125" style="2" customWidth="1"/>
    <col min="7168" max="7168" width="9.85546875" style="2" customWidth="1"/>
    <col min="7169" max="7169" width="12.5703125" style="2" customWidth="1"/>
    <col min="7170" max="7170" width="0.85546875" style="2" customWidth="1"/>
    <col min="7171" max="7171" width="11.42578125" style="2"/>
    <col min="7172" max="7172" width="43.85546875" style="2" customWidth="1"/>
    <col min="7173" max="7173" width="10.7109375" style="2" bestFit="1" customWidth="1"/>
    <col min="7174" max="7174" width="10.42578125" style="2" bestFit="1" customWidth="1"/>
    <col min="7175" max="7175" width="12.140625" style="2" customWidth="1"/>
    <col min="7176" max="7176" width="12.7109375" style="2" bestFit="1" customWidth="1"/>
    <col min="7177" max="7421" width="11.42578125" style="2"/>
    <col min="7422" max="7422" width="2" style="2" customWidth="1"/>
    <col min="7423" max="7423" width="3.5703125" style="2" customWidth="1"/>
    <col min="7424" max="7424" width="9.85546875" style="2" customWidth="1"/>
    <col min="7425" max="7425" width="12.5703125" style="2" customWidth="1"/>
    <col min="7426" max="7426" width="0.85546875" style="2" customWidth="1"/>
    <col min="7427" max="7427" width="11.42578125" style="2"/>
    <col min="7428" max="7428" width="43.85546875" style="2" customWidth="1"/>
    <col min="7429" max="7429" width="10.7109375" style="2" bestFit="1" customWidth="1"/>
    <col min="7430" max="7430" width="10.42578125" style="2" bestFit="1" customWidth="1"/>
    <col min="7431" max="7431" width="12.140625" style="2" customWidth="1"/>
    <col min="7432" max="7432" width="12.7109375" style="2" bestFit="1" customWidth="1"/>
    <col min="7433" max="7677" width="11.42578125" style="2"/>
    <col min="7678" max="7678" width="2" style="2" customWidth="1"/>
    <col min="7679" max="7679" width="3.5703125" style="2" customWidth="1"/>
    <col min="7680" max="7680" width="9.85546875" style="2" customWidth="1"/>
    <col min="7681" max="7681" width="12.5703125" style="2" customWidth="1"/>
    <col min="7682" max="7682" width="0.85546875" style="2" customWidth="1"/>
    <col min="7683" max="7683" width="11.42578125" style="2"/>
    <col min="7684" max="7684" width="43.85546875" style="2" customWidth="1"/>
    <col min="7685" max="7685" width="10.7109375" style="2" bestFit="1" customWidth="1"/>
    <col min="7686" max="7686" width="10.42578125" style="2" bestFit="1" customWidth="1"/>
    <col min="7687" max="7687" width="12.140625" style="2" customWidth="1"/>
    <col min="7688" max="7688" width="12.7109375" style="2" bestFit="1" customWidth="1"/>
    <col min="7689" max="7933" width="11.42578125" style="2"/>
    <col min="7934" max="7934" width="2" style="2" customWidth="1"/>
    <col min="7935" max="7935" width="3.5703125" style="2" customWidth="1"/>
    <col min="7936" max="7936" width="9.85546875" style="2" customWidth="1"/>
    <col min="7937" max="7937" width="12.5703125" style="2" customWidth="1"/>
    <col min="7938" max="7938" width="0.85546875" style="2" customWidth="1"/>
    <col min="7939" max="7939" width="11.42578125" style="2"/>
    <col min="7940" max="7940" width="43.85546875" style="2" customWidth="1"/>
    <col min="7941" max="7941" width="10.7109375" style="2" bestFit="1" customWidth="1"/>
    <col min="7942" max="7942" width="10.42578125" style="2" bestFit="1" customWidth="1"/>
    <col min="7943" max="7943" width="12.140625" style="2" customWidth="1"/>
    <col min="7944" max="7944" width="12.7109375" style="2" bestFit="1" customWidth="1"/>
    <col min="7945" max="8189" width="11.42578125" style="2"/>
    <col min="8190" max="8190" width="2" style="2" customWidth="1"/>
    <col min="8191" max="8191" width="3.5703125" style="2" customWidth="1"/>
    <col min="8192" max="8192" width="9.85546875" style="2" customWidth="1"/>
    <col min="8193" max="8193" width="12.5703125" style="2" customWidth="1"/>
    <col min="8194" max="8194" width="0.85546875" style="2" customWidth="1"/>
    <col min="8195" max="8195" width="11.42578125" style="2"/>
    <col min="8196" max="8196" width="43.85546875" style="2" customWidth="1"/>
    <col min="8197" max="8197" width="10.7109375" style="2" bestFit="1" customWidth="1"/>
    <col min="8198" max="8198" width="10.42578125" style="2" bestFit="1" customWidth="1"/>
    <col min="8199" max="8199" width="12.140625" style="2" customWidth="1"/>
    <col min="8200" max="8200" width="12.7109375" style="2" bestFit="1" customWidth="1"/>
    <col min="8201" max="8445" width="11.42578125" style="2"/>
    <col min="8446" max="8446" width="2" style="2" customWidth="1"/>
    <col min="8447" max="8447" width="3.5703125" style="2" customWidth="1"/>
    <col min="8448" max="8448" width="9.85546875" style="2" customWidth="1"/>
    <col min="8449" max="8449" width="12.5703125" style="2" customWidth="1"/>
    <col min="8450" max="8450" width="0.85546875" style="2" customWidth="1"/>
    <col min="8451" max="8451" width="11.42578125" style="2"/>
    <col min="8452" max="8452" width="43.85546875" style="2" customWidth="1"/>
    <col min="8453" max="8453" width="10.7109375" style="2" bestFit="1" customWidth="1"/>
    <col min="8454" max="8454" width="10.42578125" style="2" bestFit="1" customWidth="1"/>
    <col min="8455" max="8455" width="12.140625" style="2" customWidth="1"/>
    <col min="8456" max="8456" width="12.7109375" style="2" bestFit="1" customWidth="1"/>
    <col min="8457" max="8701" width="11.42578125" style="2"/>
    <col min="8702" max="8702" width="2" style="2" customWidth="1"/>
    <col min="8703" max="8703" width="3.5703125" style="2" customWidth="1"/>
    <col min="8704" max="8704" width="9.85546875" style="2" customWidth="1"/>
    <col min="8705" max="8705" width="12.5703125" style="2" customWidth="1"/>
    <col min="8706" max="8706" width="0.85546875" style="2" customWidth="1"/>
    <col min="8707" max="8707" width="11.42578125" style="2"/>
    <col min="8708" max="8708" width="43.85546875" style="2" customWidth="1"/>
    <col min="8709" max="8709" width="10.7109375" style="2" bestFit="1" customWidth="1"/>
    <col min="8710" max="8710" width="10.42578125" style="2" bestFit="1" customWidth="1"/>
    <col min="8711" max="8711" width="12.140625" style="2" customWidth="1"/>
    <col min="8712" max="8712" width="12.7109375" style="2" bestFit="1" customWidth="1"/>
    <col min="8713" max="8957" width="11.42578125" style="2"/>
    <col min="8958" max="8958" width="2" style="2" customWidth="1"/>
    <col min="8959" max="8959" width="3.5703125" style="2" customWidth="1"/>
    <col min="8960" max="8960" width="9.85546875" style="2" customWidth="1"/>
    <col min="8961" max="8961" width="12.5703125" style="2" customWidth="1"/>
    <col min="8962" max="8962" width="0.85546875" style="2" customWidth="1"/>
    <col min="8963" max="8963" width="11.42578125" style="2"/>
    <col min="8964" max="8964" width="43.85546875" style="2" customWidth="1"/>
    <col min="8965" max="8965" width="10.7109375" style="2" bestFit="1" customWidth="1"/>
    <col min="8966" max="8966" width="10.42578125" style="2" bestFit="1" customWidth="1"/>
    <col min="8967" max="8967" width="12.140625" style="2" customWidth="1"/>
    <col min="8968" max="8968" width="12.7109375" style="2" bestFit="1" customWidth="1"/>
    <col min="8969" max="9213" width="11.42578125" style="2"/>
    <col min="9214" max="9214" width="2" style="2" customWidth="1"/>
    <col min="9215" max="9215" width="3.5703125" style="2" customWidth="1"/>
    <col min="9216" max="9216" width="9.85546875" style="2" customWidth="1"/>
    <col min="9217" max="9217" width="12.5703125" style="2" customWidth="1"/>
    <col min="9218" max="9218" width="0.85546875" style="2" customWidth="1"/>
    <col min="9219" max="9219" width="11.42578125" style="2"/>
    <col min="9220" max="9220" width="43.85546875" style="2" customWidth="1"/>
    <col min="9221" max="9221" width="10.7109375" style="2" bestFit="1" customWidth="1"/>
    <col min="9222" max="9222" width="10.42578125" style="2" bestFit="1" customWidth="1"/>
    <col min="9223" max="9223" width="12.140625" style="2" customWidth="1"/>
    <col min="9224" max="9224" width="12.7109375" style="2" bestFit="1" customWidth="1"/>
    <col min="9225" max="9469" width="11.42578125" style="2"/>
    <col min="9470" max="9470" width="2" style="2" customWidth="1"/>
    <col min="9471" max="9471" width="3.5703125" style="2" customWidth="1"/>
    <col min="9472" max="9472" width="9.85546875" style="2" customWidth="1"/>
    <col min="9473" max="9473" width="12.5703125" style="2" customWidth="1"/>
    <col min="9474" max="9474" width="0.85546875" style="2" customWidth="1"/>
    <col min="9475" max="9475" width="11.42578125" style="2"/>
    <col min="9476" max="9476" width="43.85546875" style="2" customWidth="1"/>
    <col min="9477" max="9477" width="10.7109375" style="2" bestFit="1" customWidth="1"/>
    <col min="9478" max="9478" width="10.42578125" style="2" bestFit="1" customWidth="1"/>
    <col min="9479" max="9479" width="12.140625" style="2" customWidth="1"/>
    <col min="9480" max="9480" width="12.7109375" style="2" bestFit="1" customWidth="1"/>
    <col min="9481" max="9725" width="11.42578125" style="2"/>
    <col min="9726" max="9726" width="2" style="2" customWidth="1"/>
    <col min="9727" max="9727" width="3.5703125" style="2" customWidth="1"/>
    <col min="9728" max="9728" width="9.85546875" style="2" customWidth="1"/>
    <col min="9729" max="9729" width="12.5703125" style="2" customWidth="1"/>
    <col min="9730" max="9730" width="0.85546875" style="2" customWidth="1"/>
    <col min="9731" max="9731" width="11.42578125" style="2"/>
    <col min="9732" max="9732" width="43.85546875" style="2" customWidth="1"/>
    <col min="9733" max="9733" width="10.7109375" style="2" bestFit="1" customWidth="1"/>
    <col min="9734" max="9734" width="10.42578125" style="2" bestFit="1" customWidth="1"/>
    <col min="9735" max="9735" width="12.140625" style="2" customWidth="1"/>
    <col min="9736" max="9736" width="12.7109375" style="2" bestFit="1" customWidth="1"/>
    <col min="9737" max="9981" width="11.42578125" style="2"/>
    <col min="9982" max="9982" width="2" style="2" customWidth="1"/>
    <col min="9983" max="9983" width="3.5703125" style="2" customWidth="1"/>
    <col min="9984" max="9984" width="9.85546875" style="2" customWidth="1"/>
    <col min="9985" max="9985" width="12.5703125" style="2" customWidth="1"/>
    <col min="9986" max="9986" width="0.85546875" style="2" customWidth="1"/>
    <col min="9987" max="9987" width="11.42578125" style="2"/>
    <col min="9988" max="9988" width="43.85546875" style="2" customWidth="1"/>
    <col min="9989" max="9989" width="10.7109375" style="2" bestFit="1" customWidth="1"/>
    <col min="9990" max="9990" width="10.42578125" style="2" bestFit="1" customWidth="1"/>
    <col min="9991" max="9991" width="12.140625" style="2" customWidth="1"/>
    <col min="9992" max="9992" width="12.7109375" style="2" bestFit="1" customWidth="1"/>
    <col min="9993" max="10237" width="11.42578125" style="2"/>
    <col min="10238" max="10238" width="2" style="2" customWidth="1"/>
    <col min="10239" max="10239" width="3.5703125" style="2" customWidth="1"/>
    <col min="10240" max="10240" width="9.85546875" style="2" customWidth="1"/>
    <col min="10241" max="10241" width="12.5703125" style="2" customWidth="1"/>
    <col min="10242" max="10242" width="0.85546875" style="2" customWidth="1"/>
    <col min="10243" max="10243" width="11.42578125" style="2"/>
    <col min="10244" max="10244" width="43.85546875" style="2" customWidth="1"/>
    <col min="10245" max="10245" width="10.7109375" style="2" bestFit="1" customWidth="1"/>
    <col min="10246" max="10246" width="10.42578125" style="2" bestFit="1" customWidth="1"/>
    <col min="10247" max="10247" width="12.140625" style="2" customWidth="1"/>
    <col min="10248" max="10248" width="12.7109375" style="2" bestFit="1" customWidth="1"/>
    <col min="10249" max="10493" width="11.42578125" style="2"/>
    <col min="10494" max="10494" width="2" style="2" customWidth="1"/>
    <col min="10495" max="10495" width="3.5703125" style="2" customWidth="1"/>
    <col min="10496" max="10496" width="9.85546875" style="2" customWidth="1"/>
    <col min="10497" max="10497" width="12.5703125" style="2" customWidth="1"/>
    <col min="10498" max="10498" width="0.85546875" style="2" customWidth="1"/>
    <col min="10499" max="10499" width="11.42578125" style="2"/>
    <col min="10500" max="10500" width="43.85546875" style="2" customWidth="1"/>
    <col min="10501" max="10501" width="10.7109375" style="2" bestFit="1" customWidth="1"/>
    <col min="10502" max="10502" width="10.42578125" style="2" bestFit="1" customWidth="1"/>
    <col min="10503" max="10503" width="12.140625" style="2" customWidth="1"/>
    <col min="10504" max="10504" width="12.7109375" style="2" bestFit="1" customWidth="1"/>
    <col min="10505" max="10749" width="11.42578125" style="2"/>
    <col min="10750" max="10750" width="2" style="2" customWidth="1"/>
    <col min="10751" max="10751" width="3.5703125" style="2" customWidth="1"/>
    <col min="10752" max="10752" width="9.85546875" style="2" customWidth="1"/>
    <col min="10753" max="10753" width="12.5703125" style="2" customWidth="1"/>
    <col min="10754" max="10754" width="0.85546875" style="2" customWidth="1"/>
    <col min="10755" max="10755" width="11.42578125" style="2"/>
    <col min="10756" max="10756" width="43.85546875" style="2" customWidth="1"/>
    <col min="10757" max="10757" width="10.7109375" style="2" bestFit="1" customWidth="1"/>
    <col min="10758" max="10758" width="10.42578125" style="2" bestFit="1" customWidth="1"/>
    <col min="10759" max="10759" width="12.140625" style="2" customWidth="1"/>
    <col min="10760" max="10760" width="12.7109375" style="2" bestFit="1" customWidth="1"/>
    <col min="10761" max="11005" width="11.42578125" style="2"/>
    <col min="11006" max="11006" width="2" style="2" customWidth="1"/>
    <col min="11007" max="11007" width="3.5703125" style="2" customWidth="1"/>
    <col min="11008" max="11008" width="9.85546875" style="2" customWidth="1"/>
    <col min="11009" max="11009" width="12.5703125" style="2" customWidth="1"/>
    <col min="11010" max="11010" width="0.85546875" style="2" customWidth="1"/>
    <col min="11011" max="11011" width="11.42578125" style="2"/>
    <col min="11012" max="11012" width="43.85546875" style="2" customWidth="1"/>
    <col min="11013" max="11013" width="10.7109375" style="2" bestFit="1" customWidth="1"/>
    <col min="11014" max="11014" width="10.42578125" style="2" bestFit="1" customWidth="1"/>
    <col min="11015" max="11015" width="12.140625" style="2" customWidth="1"/>
    <col min="11016" max="11016" width="12.7109375" style="2" bestFit="1" customWidth="1"/>
    <col min="11017" max="11261" width="11.42578125" style="2"/>
    <col min="11262" max="11262" width="2" style="2" customWidth="1"/>
    <col min="11263" max="11263" width="3.5703125" style="2" customWidth="1"/>
    <col min="11264" max="11264" width="9.85546875" style="2" customWidth="1"/>
    <col min="11265" max="11265" width="12.5703125" style="2" customWidth="1"/>
    <col min="11266" max="11266" width="0.85546875" style="2" customWidth="1"/>
    <col min="11267" max="11267" width="11.42578125" style="2"/>
    <col min="11268" max="11268" width="43.85546875" style="2" customWidth="1"/>
    <col min="11269" max="11269" width="10.7109375" style="2" bestFit="1" customWidth="1"/>
    <col min="11270" max="11270" width="10.42578125" style="2" bestFit="1" customWidth="1"/>
    <col min="11271" max="11271" width="12.140625" style="2" customWidth="1"/>
    <col min="11272" max="11272" width="12.7109375" style="2" bestFit="1" customWidth="1"/>
    <col min="11273" max="11517" width="11.42578125" style="2"/>
    <col min="11518" max="11518" width="2" style="2" customWidth="1"/>
    <col min="11519" max="11519" width="3.5703125" style="2" customWidth="1"/>
    <col min="11520" max="11520" width="9.85546875" style="2" customWidth="1"/>
    <col min="11521" max="11521" width="12.5703125" style="2" customWidth="1"/>
    <col min="11522" max="11522" width="0.85546875" style="2" customWidth="1"/>
    <col min="11523" max="11523" width="11.42578125" style="2"/>
    <col min="11524" max="11524" width="43.85546875" style="2" customWidth="1"/>
    <col min="11525" max="11525" width="10.7109375" style="2" bestFit="1" customWidth="1"/>
    <col min="11526" max="11526" width="10.42578125" style="2" bestFit="1" customWidth="1"/>
    <col min="11527" max="11527" width="12.140625" style="2" customWidth="1"/>
    <col min="11528" max="11528" width="12.7109375" style="2" bestFit="1" customWidth="1"/>
    <col min="11529" max="11773" width="11.42578125" style="2"/>
    <col min="11774" max="11774" width="2" style="2" customWidth="1"/>
    <col min="11775" max="11775" width="3.5703125" style="2" customWidth="1"/>
    <col min="11776" max="11776" width="9.85546875" style="2" customWidth="1"/>
    <col min="11777" max="11777" width="12.5703125" style="2" customWidth="1"/>
    <col min="11778" max="11778" width="0.85546875" style="2" customWidth="1"/>
    <col min="11779" max="11779" width="11.42578125" style="2"/>
    <col min="11780" max="11780" width="43.85546875" style="2" customWidth="1"/>
    <col min="11781" max="11781" width="10.7109375" style="2" bestFit="1" customWidth="1"/>
    <col min="11782" max="11782" width="10.42578125" style="2" bestFit="1" customWidth="1"/>
    <col min="11783" max="11783" width="12.140625" style="2" customWidth="1"/>
    <col min="11784" max="11784" width="12.7109375" style="2" bestFit="1" customWidth="1"/>
    <col min="11785" max="12029" width="11.42578125" style="2"/>
    <col min="12030" max="12030" width="2" style="2" customWidth="1"/>
    <col min="12031" max="12031" width="3.5703125" style="2" customWidth="1"/>
    <col min="12032" max="12032" width="9.85546875" style="2" customWidth="1"/>
    <col min="12033" max="12033" width="12.5703125" style="2" customWidth="1"/>
    <col min="12034" max="12034" width="0.85546875" style="2" customWidth="1"/>
    <col min="12035" max="12035" width="11.42578125" style="2"/>
    <col min="12036" max="12036" width="43.85546875" style="2" customWidth="1"/>
    <col min="12037" max="12037" width="10.7109375" style="2" bestFit="1" customWidth="1"/>
    <col min="12038" max="12038" width="10.42578125" style="2" bestFit="1" customWidth="1"/>
    <col min="12039" max="12039" width="12.140625" style="2" customWidth="1"/>
    <col min="12040" max="12040" width="12.7109375" style="2" bestFit="1" customWidth="1"/>
    <col min="12041" max="12285" width="11.42578125" style="2"/>
    <col min="12286" max="12286" width="2" style="2" customWidth="1"/>
    <col min="12287" max="12287" width="3.5703125" style="2" customWidth="1"/>
    <col min="12288" max="12288" width="9.85546875" style="2" customWidth="1"/>
    <col min="12289" max="12289" width="12.5703125" style="2" customWidth="1"/>
    <col min="12290" max="12290" width="0.85546875" style="2" customWidth="1"/>
    <col min="12291" max="12291" width="11.42578125" style="2"/>
    <col min="12292" max="12292" width="43.85546875" style="2" customWidth="1"/>
    <col min="12293" max="12293" width="10.7109375" style="2" bestFit="1" customWidth="1"/>
    <col min="12294" max="12294" width="10.42578125" style="2" bestFit="1" customWidth="1"/>
    <col min="12295" max="12295" width="12.140625" style="2" customWidth="1"/>
    <col min="12296" max="12296" width="12.7109375" style="2" bestFit="1" customWidth="1"/>
    <col min="12297" max="12541" width="11.42578125" style="2"/>
    <col min="12542" max="12542" width="2" style="2" customWidth="1"/>
    <col min="12543" max="12543" width="3.5703125" style="2" customWidth="1"/>
    <col min="12544" max="12544" width="9.85546875" style="2" customWidth="1"/>
    <col min="12545" max="12545" width="12.5703125" style="2" customWidth="1"/>
    <col min="12546" max="12546" width="0.85546875" style="2" customWidth="1"/>
    <col min="12547" max="12547" width="11.42578125" style="2"/>
    <col min="12548" max="12548" width="43.85546875" style="2" customWidth="1"/>
    <col min="12549" max="12549" width="10.7109375" style="2" bestFit="1" customWidth="1"/>
    <col min="12550" max="12550" width="10.42578125" style="2" bestFit="1" customWidth="1"/>
    <col min="12551" max="12551" width="12.140625" style="2" customWidth="1"/>
    <col min="12552" max="12552" width="12.7109375" style="2" bestFit="1" customWidth="1"/>
    <col min="12553" max="12797" width="11.42578125" style="2"/>
    <col min="12798" max="12798" width="2" style="2" customWidth="1"/>
    <col min="12799" max="12799" width="3.5703125" style="2" customWidth="1"/>
    <col min="12800" max="12800" width="9.85546875" style="2" customWidth="1"/>
    <col min="12801" max="12801" width="12.5703125" style="2" customWidth="1"/>
    <col min="12802" max="12802" width="0.85546875" style="2" customWidth="1"/>
    <col min="12803" max="12803" width="11.42578125" style="2"/>
    <col min="12804" max="12804" width="43.85546875" style="2" customWidth="1"/>
    <col min="12805" max="12805" width="10.7109375" style="2" bestFit="1" customWidth="1"/>
    <col min="12806" max="12806" width="10.42578125" style="2" bestFit="1" customWidth="1"/>
    <col min="12807" max="12807" width="12.140625" style="2" customWidth="1"/>
    <col min="12808" max="12808" width="12.7109375" style="2" bestFit="1" customWidth="1"/>
    <col min="12809" max="13053" width="11.42578125" style="2"/>
    <col min="13054" max="13054" width="2" style="2" customWidth="1"/>
    <col min="13055" max="13055" width="3.5703125" style="2" customWidth="1"/>
    <col min="13056" max="13056" width="9.85546875" style="2" customWidth="1"/>
    <col min="13057" max="13057" width="12.5703125" style="2" customWidth="1"/>
    <col min="13058" max="13058" width="0.85546875" style="2" customWidth="1"/>
    <col min="13059" max="13059" width="11.42578125" style="2"/>
    <col min="13060" max="13060" width="43.85546875" style="2" customWidth="1"/>
    <col min="13061" max="13061" width="10.7109375" style="2" bestFit="1" customWidth="1"/>
    <col min="13062" max="13062" width="10.42578125" style="2" bestFit="1" customWidth="1"/>
    <col min="13063" max="13063" width="12.140625" style="2" customWidth="1"/>
    <col min="13064" max="13064" width="12.7109375" style="2" bestFit="1" customWidth="1"/>
    <col min="13065" max="13309" width="11.42578125" style="2"/>
    <col min="13310" max="13310" width="2" style="2" customWidth="1"/>
    <col min="13311" max="13311" width="3.5703125" style="2" customWidth="1"/>
    <col min="13312" max="13312" width="9.85546875" style="2" customWidth="1"/>
    <col min="13313" max="13313" width="12.5703125" style="2" customWidth="1"/>
    <col min="13314" max="13314" width="0.85546875" style="2" customWidth="1"/>
    <col min="13315" max="13315" width="11.42578125" style="2"/>
    <col min="13316" max="13316" width="43.85546875" style="2" customWidth="1"/>
    <col min="13317" max="13317" width="10.7109375" style="2" bestFit="1" customWidth="1"/>
    <col min="13318" max="13318" width="10.42578125" style="2" bestFit="1" customWidth="1"/>
    <col min="13319" max="13319" width="12.140625" style="2" customWidth="1"/>
    <col min="13320" max="13320" width="12.7109375" style="2" bestFit="1" customWidth="1"/>
    <col min="13321" max="13565" width="11.42578125" style="2"/>
    <col min="13566" max="13566" width="2" style="2" customWidth="1"/>
    <col min="13567" max="13567" width="3.5703125" style="2" customWidth="1"/>
    <col min="13568" max="13568" width="9.85546875" style="2" customWidth="1"/>
    <col min="13569" max="13569" width="12.5703125" style="2" customWidth="1"/>
    <col min="13570" max="13570" width="0.85546875" style="2" customWidth="1"/>
    <col min="13571" max="13571" width="11.42578125" style="2"/>
    <col min="13572" max="13572" width="43.85546875" style="2" customWidth="1"/>
    <col min="13573" max="13573" width="10.7109375" style="2" bestFit="1" customWidth="1"/>
    <col min="13574" max="13574" width="10.42578125" style="2" bestFit="1" customWidth="1"/>
    <col min="13575" max="13575" width="12.140625" style="2" customWidth="1"/>
    <col min="13576" max="13576" width="12.7109375" style="2" bestFit="1" customWidth="1"/>
    <col min="13577" max="13821" width="11.42578125" style="2"/>
    <col min="13822" max="13822" width="2" style="2" customWidth="1"/>
    <col min="13823" max="13823" width="3.5703125" style="2" customWidth="1"/>
    <col min="13824" max="13824" width="9.85546875" style="2" customWidth="1"/>
    <col min="13825" max="13825" width="12.5703125" style="2" customWidth="1"/>
    <col min="13826" max="13826" width="0.85546875" style="2" customWidth="1"/>
    <col min="13827" max="13827" width="11.42578125" style="2"/>
    <col min="13828" max="13828" width="43.85546875" style="2" customWidth="1"/>
    <col min="13829" max="13829" width="10.7109375" style="2" bestFit="1" customWidth="1"/>
    <col min="13830" max="13830" width="10.42578125" style="2" bestFit="1" customWidth="1"/>
    <col min="13831" max="13831" width="12.140625" style="2" customWidth="1"/>
    <col min="13832" max="13832" width="12.7109375" style="2" bestFit="1" customWidth="1"/>
    <col min="13833" max="14077" width="11.42578125" style="2"/>
    <col min="14078" max="14078" width="2" style="2" customWidth="1"/>
    <col min="14079" max="14079" width="3.5703125" style="2" customWidth="1"/>
    <col min="14080" max="14080" width="9.85546875" style="2" customWidth="1"/>
    <col min="14081" max="14081" width="12.5703125" style="2" customWidth="1"/>
    <col min="14082" max="14082" width="0.85546875" style="2" customWidth="1"/>
    <col min="14083" max="14083" width="11.42578125" style="2"/>
    <col min="14084" max="14084" width="43.85546875" style="2" customWidth="1"/>
    <col min="14085" max="14085" width="10.7109375" style="2" bestFit="1" customWidth="1"/>
    <col min="14086" max="14086" width="10.42578125" style="2" bestFit="1" customWidth="1"/>
    <col min="14087" max="14087" width="12.140625" style="2" customWidth="1"/>
    <col min="14088" max="14088" width="12.7109375" style="2" bestFit="1" customWidth="1"/>
    <col min="14089" max="14333" width="11.42578125" style="2"/>
    <col min="14334" max="14334" width="2" style="2" customWidth="1"/>
    <col min="14335" max="14335" width="3.5703125" style="2" customWidth="1"/>
    <col min="14336" max="14336" width="9.85546875" style="2" customWidth="1"/>
    <col min="14337" max="14337" width="12.5703125" style="2" customWidth="1"/>
    <col min="14338" max="14338" width="0.85546875" style="2" customWidth="1"/>
    <col min="14339" max="14339" width="11.42578125" style="2"/>
    <col min="14340" max="14340" width="43.85546875" style="2" customWidth="1"/>
    <col min="14341" max="14341" width="10.7109375" style="2" bestFit="1" customWidth="1"/>
    <col min="14342" max="14342" width="10.42578125" style="2" bestFit="1" customWidth="1"/>
    <col min="14343" max="14343" width="12.140625" style="2" customWidth="1"/>
    <col min="14344" max="14344" width="12.7109375" style="2" bestFit="1" customWidth="1"/>
    <col min="14345" max="14589" width="11.42578125" style="2"/>
    <col min="14590" max="14590" width="2" style="2" customWidth="1"/>
    <col min="14591" max="14591" width="3.5703125" style="2" customWidth="1"/>
    <col min="14592" max="14592" width="9.85546875" style="2" customWidth="1"/>
    <col min="14593" max="14593" width="12.5703125" style="2" customWidth="1"/>
    <col min="14594" max="14594" width="0.85546875" style="2" customWidth="1"/>
    <col min="14595" max="14595" width="11.42578125" style="2"/>
    <col min="14596" max="14596" width="43.85546875" style="2" customWidth="1"/>
    <col min="14597" max="14597" width="10.7109375" style="2" bestFit="1" customWidth="1"/>
    <col min="14598" max="14598" width="10.42578125" style="2" bestFit="1" customWidth="1"/>
    <col min="14599" max="14599" width="12.140625" style="2" customWidth="1"/>
    <col min="14600" max="14600" width="12.7109375" style="2" bestFit="1" customWidth="1"/>
    <col min="14601" max="14845" width="11.42578125" style="2"/>
    <col min="14846" max="14846" width="2" style="2" customWidth="1"/>
    <col min="14847" max="14847" width="3.5703125" style="2" customWidth="1"/>
    <col min="14848" max="14848" width="9.85546875" style="2" customWidth="1"/>
    <col min="14849" max="14849" width="12.5703125" style="2" customWidth="1"/>
    <col min="14850" max="14850" width="0.85546875" style="2" customWidth="1"/>
    <col min="14851" max="14851" width="11.42578125" style="2"/>
    <col min="14852" max="14852" width="43.85546875" style="2" customWidth="1"/>
    <col min="14853" max="14853" width="10.7109375" style="2" bestFit="1" customWidth="1"/>
    <col min="14854" max="14854" width="10.42578125" style="2" bestFit="1" customWidth="1"/>
    <col min="14855" max="14855" width="12.140625" style="2" customWidth="1"/>
    <col min="14856" max="14856" width="12.7109375" style="2" bestFit="1" customWidth="1"/>
    <col min="14857" max="15101" width="11.42578125" style="2"/>
    <col min="15102" max="15102" width="2" style="2" customWidth="1"/>
    <col min="15103" max="15103" width="3.5703125" style="2" customWidth="1"/>
    <col min="15104" max="15104" width="9.85546875" style="2" customWidth="1"/>
    <col min="15105" max="15105" width="12.5703125" style="2" customWidth="1"/>
    <col min="15106" max="15106" width="0.85546875" style="2" customWidth="1"/>
    <col min="15107" max="15107" width="11.42578125" style="2"/>
    <col min="15108" max="15108" width="43.85546875" style="2" customWidth="1"/>
    <col min="15109" max="15109" width="10.7109375" style="2" bestFit="1" customWidth="1"/>
    <col min="15110" max="15110" width="10.42578125" style="2" bestFit="1" customWidth="1"/>
    <col min="15111" max="15111" width="12.140625" style="2" customWidth="1"/>
    <col min="15112" max="15112" width="12.7109375" style="2" bestFit="1" customWidth="1"/>
    <col min="15113" max="15357" width="11.42578125" style="2"/>
    <col min="15358" max="15358" width="2" style="2" customWidth="1"/>
    <col min="15359" max="15359" width="3.5703125" style="2" customWidth="1"/>
    <col min="15360" max="15360" width="9.85546875" style="2" customWidth="1"/>
    <col min="15361" max="15361" width="12.5703125" style="2" customWidth="1"/>
    <col min="15362" max="15362" width="0.85546875" style="2" customWidth="1"/>
    <col min="15363" max="15363" width="11.42578125" style="2"/>
    <col min="15364" max="15364" width="43.85546875" style="2" customWidth="1"/>
    <col min="15365" max="15365" width="10.7109375" style="2" bestFit="1" customWidth="1"/>
    <col min="15366" max="15366" width="10.42578125" style="2" bestFit="1" customWidth="1"/>
    <col min="15367" max="15367" width="12.140625" style="2" customWidth="1"/>
    <col min="15368" max="15368" width="12.7109375" style="2" bestFit="1" customWidth="1"/>
    <col min="15369" max="15613" width="11.42578125" style="2"/>
    <col min="15614" max="15614" width="2" style="2" customWidth="1"/>
    <col min="15615" max="15615" width="3.5703125" style="2" customWidth="1"/>
    <col min="15616" max="15616" width="9.85546875" style="2" customWidth="1"/>
    <col min="15617" max="15617" width="12.5703125" style="2" customWidth="1"/>
    <col min="15618" max="15618" width="0.85546875" style="2" customWidth="1"/>
    <col min="15619" max="15619" width="11.42578125" style="2"/>
    <col min="15620" max="15620" width="43.85546875" style="2" customWidth="1"/>
    <col min="15621" max="15621" width="10.7109375" style="2" bestFit="1" customWidth="1"/>
    <col min="15622" max="15622" width="10.42578125" style="2" bestFit="1" customWidth="1"/>
    <col min="15623" max="15623" width="12.140625" style="2" customWidth="1"/>
    <col min="15624" max="15624" width="12.7109375" style="2" bestFit="1" customWidth="1"/>
    <col min="15625" max="15869" width="11.42578125" style="2"/>
    <col min="15870" max="15870" width="2" style="2" customWidth="1"/>
    <col min="15871" max="15871" width="3.5703125" style="2" customWidth="1"/>
    <col min="15872" max="15872" width="9.85546875" style="2" customWidth="1"/>
    <col min="15873" max="15873" width="12.5703125" style="2" customWidth="1"/>
    <col min="15874" max="15874" width="0.85546875" style="2" customWidth="1"/>
    <col min="15875" max="15875" width="11.42578125" style="2"/>
    <col min="15876" max="15876" width="43.85546875" style="2" customWidth="1"/>
    <col min="15877" max="15877" width="10.7109375" style="2" bestFit="1" customWidth="1"/>
    <col min="15878" max="15878" width="10.42578125" style="2" bestFit="1" customWidth="1"/>
    <col min="15879" max="15879" width="12.140625" style="2" customWidth="1"/>
    <col min="15880" max="15880" width="12.7109375" style="2" bestFit="1" customWidth="1"/>
    <col min="15881" max="16125" width="11.42578125" style="2"/>
    <col min="16126" max="16126" width="2" style="2" customWidth="1"/>
    <col min="16127" max="16127" width="3.5703125" style="2" customWidth="1"/>
    <col min="16128" max="16128" width="9.85546875" style="2" customWidth="1"/>
    <col min="16129" max="16129" width="12.5703125" style="2" customWidth="1"/>
    <col min="16130" max="16130" width="0.85546875" style="2" customWidth="1"/>
    <col min="16131" max="16131" width="11.42578125" style="2"/>
    <col min="16132" max="16132" width="43.85546875" style="2" customWidth="1"/>
    <col min="16133" max="16133" width="10.7109375" style="2" bestFit="1" customWidth="1"/>
    <col min="16134" max="16134" width="10.42578125" style="2" bestFit="1" customWidth="1"/>
    <col min="16135" max="16135" width="12.140625" style="2" customWidth="1"/>
    <col min="16136" max="16136" width="12.7109375" style="2" bestFit="1" customWidth="1"/>
    <col min="16137" max="16384" width="11.42578125" style="2"/>
  </cols>
  <sheetData>
    <row r="5" spans="1:13" ht="12" x14ac:dyDescent="0.2">
      <c r="A5" s="234" t="s">
        <v>551</v>
      </c>
      <c r="B5" s="235"/>
      <c r="C5" s="235"/>
      <c r="D5" s="235"/>
      <c r="E5" s="235"/>
      <c r="F5" s="235"/>
      <c r="G5" s="235"/>
      <c r="H5" s="235"/>
      <c r="I5" s="235"/>
      <c r="J5" s="235"/>
    </row>
    <row r="6" spans="1:13" ht="12" x14ac:dyDescent="0.2">
      <c r="A6" s="234" t="s">
        <v>550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13" ht="12" x14ac:dyDescent="0.2">
      <c r="A7" s="234" t="str">
        <f>'C7 Estapublicos'!A7</f>
        <v>Acumulado a Mayo de 2026</v>
      </c>
      <c r="B7" s="235"/>
      <c r="C7" s="235"/>
      <c r="D7" s="235"/>
      <c r="E7" s="235"/>
      <c r="F7" s="235"/>
      <c r="G7" s="235"/>
      <c r="H7" s="235"/>
      <c r="I7" s="235"/>
      <c r="J7" s="235"/>
    </row>
    <row r="8" spans="1:13" x14ac:dyDescent="0.2">
      <c r="A8" s="236" t="s">
        <v>75</v>
      </c>
      <c r="B8" s="237"/>
      <c r="C8" s="237"/>
      <c r="D8" s="237"/>
      <c r="E8" s="237"/>
      <c r="F8" s="237"/>
      <c r="G8" s="237"/>
      <c r="H8" s="237"/>
      <c r="I8" s="237"/>
      <c r="J8" s="237"/>
    </row>
    <row r="9" spans="1:13" ht="13.5" customHeight="1" x14ac:dyDescent="0.2">
      <c r="A9" s="252"/>
      <c r="B9" s="252"/>
      <c r="C9" s="252"/>
      <c r="D9" s="252"/>
      <c r="E9" s="252"/>
      <c r="F9" s="252"/>
      <c r="G9" s="252"/>
      <c r="H9" s="59"/>
      <c r="I9" s="59"/>
      <c r="J9" s="59"/>
      <c r="M9" s="206"/>
    </row>
    <row r="10" spans="1:13" ht="12" customHeight="1" x14ac:dyDescent="0.2">
      <c r="A10" s="245" t="s">
        <v>1</v>
      </c>
      <c r="B10" s="245"/>
      <c r="C10" s="245"/>
      <c r="D10" s="245"/>
      <c r="E10" s="245"/>
      <c r="F10" s="245"/>
      <c r="G10" s="246"/>
      <c r="H10" s="217" t="s">
        <v>2</v>
      </c>
      <c r="I10" s="217"/>
      <c r="J10" s="217"/>
      <c r="K10" s="227" t="s">
        <v>494</v>
      </c>
      <c r="L10" s="227" t="s">
        <v>4</v>
      </c>
      <c r="M10" s="220" t="s">
        <v>5</v>
      </c>
    </row>
    <row r="11" spans="1:13" ht="12.75" customHeight="1" x14ac:dyDescent="0.2">
      <c r="A11" s="245"/>
      <c r="B11" s="245"/>
      <c r="C11" s="245"/>
      <c r="D11" s="245"/>
      <c r="E11" s="245"/>
      <c r="F11" s="245"/>
      <c r="G11" s="246"/>
      <c r="H11" s="199" t="s">
        <v>6</v>
      </c>
      <c r="I11" s="4" t="s">
        <v>7</v>
      </c>
      <c r="J11" s="4" t="s">
        <v>8</v>
      </c>
      <c r="K11" s="227"/>
      <c r="L11" s="227"/>
      <c r="M11" s="220"/>
    </row>
    <row r="12" spans="1:13" ht="12" thickBot="1" x14ac:dyDescent="0.25">
      <c r="A12" s="245"/>
      <c r="B12" s="245"/>
      <c r="C12" s="245"/>
      <c r="D12" s="245"/>
      <c r="E12" s="245"/>
      <c r="F12" s="245"/>
      <c r="G12" s="246"/>
      <c r="H12" s="207" t="s">
        <v>9</v>
      </c>
      <c r="I12" s="200" t="s">
        <v>10</v>
      </c>
      <c r="J12" s="188" t="s">
        <v>11</v>
      </c>
      <c r="K12" s="200" t="s">
        <v>12</v>
      </c>
      <c r="L12" s="200" t="s">
        <v>13</v>
      </c>
      <c r="M12" s="208" t="s">
        <v>14</v>
      </c>
    </row>
    <row r="13" spans="1:13" ht="11.25" customHeight="1" x14ac:dyDescent="0.2">
      <c r="A13" s="238" t="s">
        <v>152</v>
      </c>
      <c r="B13" s="239"/>
      <c r="C13" s="239"/>
      <c r="D13" s="239"/>
      <c r="E13" s="239"/>
      <c r="F13" s="239"/>
      <c r="G13" s="239"/>
      <c r="H13" s="209">
        <v>512071364.82704198</v>
      </c>
      <c r="I13" s="210">
        <v>8735934.8184970003</v>
      </c>
      <c r="J13" s="210">
        <v>520807299.64553905</v>
      </c>
      <c r="K13" s="210">
        <v>228952201.8397547</v>
      </c>
      <c r="L13" s="210">
        <v>291855097.80578434</v>
      </c>
      <c r="M13" s="211">
        <v>43.961020130781456</v>
      </c>
    </row>
    <row r="14" spans="1:13" x14ac:dyDescent="0.2">
      <c r="A14" s="38"/>
      <c r="G14" s="194"/>
      <c r="H14" s="141"/>
      <c r="I14" s="141"/>
      <c r="J14" s="141"/>
      <c r="K14" s="141"/>
      <c r="L14" s="141"/>
      <c r="M14" s="141"/>
    </row>
    <row r="15" spans="1:13" ht="11.25" customHeight="1" x14ac:dyDescent="0.2">
      <c r="A15" s="240" t="s">
        <v>153</v>
      </c>
      <c r="B15" s="241"/>
      <c r="C15" s="241"/>
      <c r="D15" s="241"/>
      <c r="E15" s="241"/>
      <c r="F15" s="241"/>
      <c r="G15" s="242"/>
      <c r="H15" s="142">
        <v>314136625</v>
      </c>
      <c r="I15" s="142">
        <v>8682063.5161119998</v>
      </c>
      <c r="J15" s="142">
        <v>322818688.51611203</v>
      </c>
      <c r="K15" s="142">
        <v>129703863.87167668</v>
      </c>
      <c r="L15" s="142">
        <v>193114824.64443535</v>
      </c>
      <c r="M15" s="69">
        <v>40.178548667018418</v>
      </c>
    </row>
    <row r="16" spans="1:13" x14ac:dyDescent="0.2">
      <c r="A16" s="39"/>
      <c r="G16" s="194"/>
      <c r="H16" s="141"/>
      <c r="I16" s="141"/>
      <c r="J16" s="141"/>
      <c r="K16" s="141"/>
      <c r="L16" s="141"/>
      <c r="M16" s="141"/>
    </row>
    <row r="17" spans="1:13" ht="11.25" customHeight="1" x14ac:dyDescent="0.2">
      <c r="A17" s="247" t="s">
        <v>154</v>
      </c>
      <c r="B17" s="248"/>
      <c r="C17" s="248"/>
      <c r="D17" s="248"/>
      <c r="E17" s="248"/>
      <c r="F17" s="248"/>
      <c r="G17" s="249"/>
      <c r="H17" s="141">
        <v>314136625</v>
      </c>
      <c r="I17" s="141">
        <v>8682063.5161119998</v>
      </c>
      <c r="J17" s="141">
        <v>322818688.51611203</v>
      </c>
      <c r="K17" s="141">
        <v>129703863.87167668</v>
      </c>
      <c r="L17" s="141">
        <v>193114824.64443535</v>
      </c>
      <c r="M17" s="73">
        <v>40.178548667018418</v>
      </c>
    </row>
    <row r="18" spans="1:13" ht="11.25" customHeight="1" x14ac:dyDescent="0.2">
      <c r="A18" s="40" t="s">
        <v>151</v>
      </c>
      <c r="B18" s="40" t="s">
        <v>151</v>
      </c>
      <c r="C18" s="40" t="s">
        <v>155</v>
      </c>
      <c r="D18" s="250" t="s">
        <v>275</v>
      </c>
      <c r="E18" s="248"/>
      <c r="F18" s="248"/>
      <c r="G18" s="249"/>
      <c r="H18" s="119">
        <v>312780561</v>
      </c>
      <c r="I18" s="119">
        <v>8682063.5161119998</v>
      </c>
      <c r="J18" s="119">
        <v>321462624.51611203</v>
      </c>
      <c r="K18" s="119">
        <v>129409818.38524494</v>
      </c>
      <c r="L18" s="119">
        <v>192052806.13086709</v>
      </c>
      <c r="M18" s="71">
        <v>40.256567487446368</v>
      </c>
    </row>
    <row r="19" spans="1:13" ht="11.25" customHeight="1" x14ac:dyDescent="0.2">
      <c r="A19" s="41" t="s">
        <v>151</v>
      </c>
      <c r="B19" s="41" t="s">
        <v>151</v>
      </c>
      <c r="C19" s="251" t="s">
        <v>156</v>
      </c>
      <c r="D19" s="248"/>
      <c r="E19" s="243" t="s">
        <v>27</v>
      </c>
      <c r="F19" s="243"/>
      <c r="G19" s="249"/>
      <c r="H19" s="119">
        <v>157704304</v>
      </c>
      <c r="I19" s="119">
        <v>7540000</v>
      </c>
      <c r="J19" s="119">
        <v>165244304</v>
      </c>
      <c r="K19" s="119">
        <v>62561249.728928506</v>
      </c>
      <c r="L19" s="119">
        <v>102683054.27107149</v>
      </c>
      <c r="M19" s="71">
        <v>37.859852481770574</v>
      </c>
    </row>
    <row r="20" spans="1:13" ht="11.25" customHeight="1" x14ac:dyDescent="0.2">
      <c r="A20" s="43" t="s">
        <v>151</v>
      </c>
      <c r="B20" s="43" t="s">
        <v>151</v>
      </c>
      <c r="C20" s="43" t="s">
        <v>151</v>
      </c>
      <c r="D20" s="243" t="s">
        <v>157</v>
      </c>
      <c r="E20" s="243"/>
      <c r="F20" s="243" t="s">
        <v>391</v>
      </c>
      <c r="G20" s="244"/>
      <c r="H20" s="119">
        <v>150520894</v>
      </c>
      <c r="I20" s="119">
        <v>540000</v>
      </c>
      <c r="J20" s="119">
        <v>151060894</v>
      </c>
      <c r="K20" s="119">
        <v>56621504.324942499</v>
      </c>
      <c r="L20" s="119">
        <v>94439389.675057501</v>
      </c>
      <c r="M20" s="71">
        <v>37.482569330579032</v>
      </c>
    </row>
    <row r="21" spans="1:13" ht="11.25" customHeight="1" x14ac:dyDescent="0.2">
      <c r="A21" s="43"/>
      <c r="B21" s="43"/>
      <c r="C21" s="43"/>
      <c r="D21" s="243" t="s">
        <v>158</v>
      </c>
      <c r="E21" s="243"/>
      <c r="F21" s="243" t="s">
        <v>29</v>
      </c>
      <c r="G21" s="244"/>
      <c r="H21" s="119">
        <v>4109335</v>
      </c>
      <c r="I21" s="119">
        <v>7000000</v>
      </c>
      <c r="J21" s="119">
        <v>11109335</v>
      </c>
      <c r="K21" s="119">
        <v>5598384.2200020002</v>
      </c>
      <c r="L21" s="119">
        <v>5510950.7799979998</v>
      </c>
      <c r="M21" s="71">
        <v>50.393513383132294</v>
      </c>
    </row>
    <row r="22" spans="1:13" ht="11.25" customHeight="1" x14ac:dyDescent="0.2">
      <c r="A22" s="43"/>
      <c r="B22" s="43"/>
      <c r="C22" s="43"/>
      <c r="D22" s="243" t="s">
        <v>159</v>
      </c>
      <c r="E22" s="243"/>
      <c r="F22" s="243" t="s">
        <v>30</v>
      </c>
      <c r="G22" s="244"/>
      <c r="H22" s="119">
        <v>0</v>
      </c>
      <c r="I22" s="119">
        <v>0</v>
      </c>
      <c r="J22" s="119">
        <v>0</v>
      </c>
      <c r="K22" s="119">
        <v>2605.508597</v>
      </c>
      <c r="L22" s="119">
        <v>-2605.508597</v>
      </c>
      <c r="M22" s="71">
        <v>0</v>
      </c>
    </row>
    <row r="23" spans="1:13" ht="11.25" customHeight="1" x14ac:dyDescent="0.2">
      <c r="A23" s="43"/>
      <c r="B23" s="43"/>
      <c r="C23" s="43"/>
      <c r="D23" s="243" t="s">
        <v>160</v>
      </c>
      <c r="E23" s="243"/>
      <c r="F23" s="243" t="s">
        <v>31</v>
      </c>
      <c r="G23" s="244"/>
      <c r="H23" s="119">
        <v>0</v>
      </c>
      <c r="I23" s="119">
        <v>0</v>
      </c>
      <c r="J23" s="119">
        <v>0</v>
      </c>
      <c r="K23" s="119">
        <v>24755.314386999999</v>
      </c>
      <c r="L23" s="119">
        <v>-24755.314386999999</v>
      </c>
      <c r="M23" s="71">
        <v>0</v>
      </c>
    </row>
    <row r="24" spans="1:13" ht="11.25" customHeight="1" x14ac:dyDescent="0.2">
      <c r="A24" s="43" t="s">
        <v>151</v>
      </c>
      <c r="B24" s="43" t="s">
        <v>151</v>
      </c>
      <c r="C24" s="43" t="s">
        <v>151</v>
      </c>
      <c r="D24" s="243" t="s">
        <v>161</v>
      </c>
      <c r="E24" s="243"/>
      <c r="F24" s="243" t="s">
        <v>276</v>
      </c>
      <c r="G24" s="244"/>
      <c r="H24" s="119">
        <v>3074075</v>
      </c>
      <c r="I24" s="119">
        <v>0</v>
      </c>
      <c r="J24" s="119">
        <v>3074075</v>
      </c>
      <c r="K24" s="119">
        <v>314000.36099999998</v>
      </c>
      <c r="L24" s="119">
        <v>2760074.639</v>
      </c>
      <c r="M24" s="71">
        <v>10.214466498052259</v>
      </c>
    </row>
    <row r="25" spans="1:13" ht="11.25" customHeight="1" x14ac:dyDescent="0.2">
      <c r="A25" s="41" t="s">
        <v>151</v>
      </c>
      <c r="B25" s="41" t="s">
        <v>151</v>
      </c>
      <c r="C25" s="251" t="s">
        <v>162</v>
      </c>
      <c r="D25" s="248"/>
      <c r="E25" s="243" t="s">
        <v>277</v>
      </c>
      <c r="F25" s="243"/>
      <c r="G25" s="249"/>
      <c r="H25" s="119">
        <v>155076257</v>
      </c>
      <c r="I25" s="119">
        <v>1142063.516112</v>
      </c>
      <c r="J25" s="119">
        <v>156218320.51611203</v>
      </c>
      <c r="K25" s="119">
        <v>66848568.656316429</v>
      </c>
      <c r="L25" s="119">
        <v>89369751.8597956</v>
      </c>
      <c r="M25" s="71">
        <v>42.791759913602327</v>
      </c>
    </row>
    <row r="26" spans="1:13" ht="11.25" customHeight="1" x14ac:dyDescent="0.2">
      <c r="A26" s="43" t="s">
        <v>151</v>
      </c>
      <c r="B26" s="43" t="s">
        <v>151</v>
      </c>
      <c r="C26" s="43" t="s">
        <v>151</v>
      </c>
      <c r="D26" s="243" t="s">
        <v>157</v>
      </c>
      <c r="E26" s="243"/>
      <c r="F26" s="243" t="s">
        <v>410</v>
      </c>
      <c r="G26" s="244"/>
      <c r="H26" s="119">
        <v>6127747</v>
      </c>
      <c r="I26" s="119">
        <v>160000</v>
      </c>
      <c r="J26" s="119">
        <v>6287747</v>
      </c>
      <c r="K26" s="119">
        <v>2535004.0131770717</v>
      </c>
      <c r="L26" s="119">
        <v>3752742.9868229283</v>
      </c>
      <c r="M26" s="71">
        <v>40.316571471101994</v>
      </c>
    </row>
    <row r="27" spans="1:13" ht="11.25" customHeight="1" x14ac:dyDescent="0.2">
      <c r="A27" s="43" t="s">
        <v>151</v>
      </c>
      <c r="B27" s="43" t="s">
        <v>151</v>
      </c>
      <c r="C27" s="43" t="s">
        <v>151</v>
      </c>
      <c r="D27" s="243" t="s">
        <v>163</v>
      </c>
      <c r="E27" s="243"/>
      <c r="F27" s="243" t="s">
        <v>34</v>
      </c>
      <c r="G27" s="244"/>
      <c r="H27" s="119">
        <v>117818198</v>
      </c>
      <c r="I27" s="119">
        <v>200000</v>
      </c>
      <c r="J27" s="119">
        <v>118018198</v>
      </c>
      <c r="K27" s="119">
        <v>52357118.83847414</v>
      </c>
      <c r="L27" s="119">
        <v>65661079.16152586</v>
      </c>
      <c r="M27" s="71">
        <v>44.36359792451173</v>
      </c>
    </row>
    <row r="28" spans="1:13" x14ac:dyDescent="0.2">
      <c r="A28" s="43"/>
      <c r="B28" s="43"/>
      <c r="C28" s="43"/>
      <c r="D28" s="43"/>
      <c r="E28" s="43"/>
      <c r="F28" s="43" t="s">
        <v>278</v>
      </c>
      <c r="G28" s="212"/>
      <c r="H28" s="119">
        <v>76591534.068625391</v>
      </c>
      <c r="I28" s="119">
        <v>130016.47516052722</v>
      </c>
      <c r="J28" s="119">
        <v>76721550.543785915</v>
      </c>
      <c r="K28" s="119">
        <v>36937201.825697206</v>
      </c>
      <c r="L28" s="119">
        <v>39784348.718088709</v>
      </c>
      <c r="M28" s="71">
        <v>48.144493384054712</v>
      </c>
    </row>
    <row r="29" spans="1:13" x14ac:dyDescent="0.2">
      <c r="A29" s="43"/>
      <c r="B29" s="43"/>
      <c r="C29" s="43"/>
      <c r="D29" s="43"/>
      <c r="E29" s="43"/>
      <c r="F29" s="43" t="s">
        <v>279</v>
      </c>
      <c r="G29" s="212"/>
      <c r="H29" s="119">
        <v>41226663.931374624</v>
      </c>
      <c r="I29" s="119">
        <v>69983.524839472797</v>
      </c>
      <c r="J29" s="119">
        <v>41296647.456214093</v>
      </c>
      <c r="K29" s="119">
        <v>15419917.01277693</v>
      </c>
      <c r="L29" s="119">
        <v>25876730.443437163</v>
      </c>
      <c r="M29" s="71">
        <v>37.339391845612454</v>
      </c>
    </row>
    <row r="30" spans="1:13" ht="11.25" customHeight="1" x14ac:dyDescent="0.2">
      <c r="A30" s="43" t="s">
        <v>151</v>
      </c>
      <c r="B30" s="43" t="s">
        <v>151</v>
      </c>
      <c r="C30" s="43" t="s">
        <v>151</v>
      </c>
      <c r="D30" s="243" t="s">
        <v>164</v>
      </c>
      <c r="E30" s="243"/>
      <c r="F30" s="243" t="s">
        <v>35</v>
      </c>
      <c r="G30" s="244"/>
      <c r="H30" s="119">
        <v>277537</v>
      </c>
      <c r="I30" s="119">
        <v>0</v>
      </c>
      <c r="J30" s="119">
        <v>277537</v>
      </c>
      <c r="K30" s="119">
        <v>392966.12900000002</v>
      </c>
      <c r="L30" s="119">
        <v>-115429.12900000002</v>
      </c>
      <c r="M30" s="71">
        <v>141.59053711757352</v>
      </c>
    </row>
    <row r="31" spans="1:13" ht="11.25" customHeight="1" x14ac:dyDescent="0.2">
      <c r="A31" s="43" t="s">
        <v>151</v>
      </c>
      <c r="B31" s="43" t="s">
        <v>151</v>
      </c>
      <c r="C31" s="43" t="s">
        <v>151</v>
      </c>
      <c r="D31" s="243" t="s">
        <v>165</v>
      </c>
      <c r="E31" s="243"/>
      <c r="F31" s="243" t="s">
        <v>36</v>
      </c>
      <c r="G31" s="244"/>
      <c r="H31" s="119">
        <v>661797</v>
      </c>
      <c r="I31" s="119">
        <v>0</v>
      </c>
      <c r="J31" s="119">
        <v>661797</v>
      </c>
      <c r="K31" s="119">
        <v>326125.26875300001</v>
      </c>
      <c r="L31" s="119">
        <v>335671.73124699999</v>
      </c>
      <c r="M31" s="71">
        <v>49.278746919825871</v>
      </c>
    </row>
    <row r="32" spans="1:13" ht="11.25" customHeight="1" x14ac:dyDescent="0.2">
      <c r="A32" s="43" t="s">
        <v>151</v>
      </c>
      <c r="B32" s="43" t="s">
        <v>151</v>
      </c>
      <c r="C32" s="43" t="s">
        <v>151</v>
      </c>
      <c r="D32" s="243" t="s">
        <v>158</v>
      </c>
      <c r="E32" s="243"/>
      <c r="F32" s="243" t="s">
        <v>37</v>
      </c>
      <c r="G32" s="244"/>
      <c r="H32" s="119">
        <v>106360</v>
      </c>
      <c r="I32" s="119">
        <v>0</v>
      </c>
      <c r="J32" s="119">
        <v>106360</v>
      </c>
      <c r="K32" s="119">
        <v>66180.013045180007</v>
      </c>
      <c r="L32" s="119">
        <v>40179.986954819993</v>
      </c>
      <c r="M32" s="71">
        <v>62.222652355377974</v>
      </c>
    </row>
    <row r="33" spans="1:13" ht="11.25" customHeight="1" x14ac:dyDescent="0.2">
      <c r="A33" s="43" t="s">
        <v>151</v>
      </c>
      <c r="B33" s="43" t="s">
        <v>151</v>
      </c>
      <c r="C33" s="43" t="s">
        <v>151</v>
      </c>
      <c r="D33" s="243" t="s">
        <v>166</v>
      </c>
      <c r="E33" s="243"/>
      <c r="F33" s="243" t="s">
        <v>38</v>
      </c>
      <c r="G33" s="244"/>
      <c r="H33" s="119">
        <v>16608427</v>
      </c>
      <c r="I33" s="119">
        <v>0</v>
      </c>
      <c r="J33" s="119">
        <v>16608427</v>
      </c>
      <c r="K33" s="119">
        <v>7011007.034</v>
      </c>
      <c r="L33" s="119">
        <v>9597419.966</v>
      </c>
      <c r="M33" s="71">
        <v>42.213552397225818</v>
      </c>
    </row>
    <row r="34" spans="1:13" ht="11.25" customHeight="1" x14ac:dyDescent="0.2">
      <c r="A34" s="43" t="s">
        <v>151</v>
      </c>
      <c r="B34" s="43" t="s">
        <v>151</v>
      </c>
      <c r="C34" s="43" t="s">
        <v>151</v>
      </c>
      <c r="D34" s="243" t="s">
        <v>167</v>
      </c>
      <c r="E34" s="243"/>
      <c r="F34" s="243" t="s">
        <v>39</v>
      </c>
      <c r="G34" s="244"/>
      <c r="H34" s="119">
        <v>413623</v>
      </c>
      <c r="I34" s="119">
        <v>0</v>
      </c>
      <c r="J34" s="119">
        <v>413623</v>
      </c>
      <c r="K34" s="119">
        <v>191170.18953504998</v>
      </c>
      <c r="L34" s="119">
        <v>222452.81046495002</v>
      </c>
      <c r="M34" s="71">
        <v>46.218462110436306</v>
      </c>
    </row>
    <row r="35" spans="1:13" ht="11.25" customHeight="1" x14ac:dyDescent="0.2">
      <c r="A35" s="43" t="s">
        <v>151</v>
      </c>
      <c r="B35" s="43" t="s">
        <v>151</v>
      </c>
      <c r="C35" s="43" t="s">
        <v>151</v>
      </c>
      <c r="D35" s="243" t="s">
        <v>159</v>
      </c>
      <c r="E35" s="243"/>
      <c r="F35" s="243" t="s">
        <v>40</v>
      </c>
      <c r="G35" s="244"/>
      <c r="H35" s="119">
        <v>5890256</v>
      </c>
      <c r="I35" s="119">
        <v>782063.51611199998</v>
      </c>
      <c r="J35" s="119">
        <v>6672319.5161119998</v>
      </c>
      <c r="K35" s="119">
        <v>2211359.4743650001</v>
      </c>
      <c r="L35" s="119">
        <v>4460960.0417470001</v>
      </c>
      <c r="M35" s="71">
        <v>33.142289859247818</v>
      </c>
    </row>
    <row r="36" spans="1:13" ht="11.25" customHeight="1" x14ac:dyDescent="0.2">
      <c r="A36" s="43" t="s">
        <v>151</v>
      </c>
      <c r="B36" s="43" t="s">
        <v>151</v>
      </c>
      <c r="C36" s="43" t="s">
        <v>151</v>
      </c>
      <c r="D36" s="243" t="s">
        <v>168</v>
      </c>
      <c r="E36" s="243"/>
      <c r="F36" s="243" t="s">
        <v>41</v>
      </c>
      <c r="G36" s="244"/>
      <c r="H36" s="119">
        <v>2622357</v>
      </c>
      <c r="I36" s="119">
        <v>0</v>
      </c>
      <c r="J36" s="119">
        <v>2622357</v>
      </c>
      <c r="K36" s="119">
        <v>304937.39299999998</v>
      </c>
      <c r="L36" s="119">
        <v>2317419.6069999998</v>
      </c>
      <c r="M36" s="71">
        <v>11.628370698573839</v>
      </c>
    </row>
    <row r="37" spans="1:13" ht="11.25" customHeight="1" x14ac:dyDescent="0.2">
      <c r="A37" s="43" t="s">
        <v>151</v>
      </c>
      <c r="B37" s="43" t="s">
        <v>151</v>
      </c>
      <c r="C37" s="43" t="s">
        <v>151</v>
      </c>
      <c r="D37" s="243" t="s">
        <v>169</v>
      </c>
      <c r="E37" s="243"/>
      <c r="F37" s="243" t="s">
        <v>42</v>
      </c>
      <c r="G37" s="244"/>
      <c r="H37" s="119">
        <v>611032</v>
      </c>
      <c r="I37" s="119">
        <v>0</v>
      </c>
      <c r="J37" s="119">
        <v>611032</v>
      </c>
      <c r="K37" s="119">
        <v>90527.070999999996</v>
      </c>
      <c r="L37" s="119">
        <v>520504.929</v>
      </c>
      <c r="M37" s="71">
        <v>14.815438634965108</v>
      </c>
    </row>
    <row r="38" spans="1:13" ht="13.5" customHeight="1" x14ac:dyDescent="0.2">
      <c r="A38" s="43"/>
      <c r="B38" s="43"/>
      <c r="C38" s="43"/>
      <c r="D38" s="243" t="s">
        <v>171</v>
      </c>
      <c r="E38" s="243"/>
      <c r="F38" s="243" t="s">
        <v>43</v>
      </c>
      <c r="G38" s="244"/>
      <c r="H38" s="119">
        <v>1696112</v>
      </c>
      <c r="I38" s="119">
        <v>0</v>
      </c>
      <c r="J38" s="119">
        <v>1696112</v>
      </c>
      <c r="K38" s="119">
        <v>868768.32074999996</v>
      </c>
      <c r="L38" s="119">
        <v>827343.67925000004</v>
      </c>
      <c r="M38" s="71">
        <v>51.221164684289711</v>
      </c>
    </row>
    <row r="39" spans="1:13" ht="13.5" customHeight="1" x14ac:dyDescent="0.2">
      <c r="A39" s="43"/>
      <c r="B39" s="43"/>
      <c r="C39" s="43"/>
      <c r="D39" s="243" t="s">
        <v>172</v>
      </c>
      <c r="E39" s="243"/>
      <c r="F39" s="243" t="s">
        <v>411</v>
      </c>
      <c r="G39" s="244"/>
      <c r="H39" s="119">
        <v>74476</v>
      </c>
      <c r="I39" s="119">
        <v>0</v>
      </c>
      <c r="J39" s="119">
        <v>74476</v>
      </c>
      <c r="K39" s="119">
        <v>115879.141217</v>
      </c>
      <c r="L39" s="119">
        <v>-41403.141216999997</v>
      </c>
      <c r="M39" s="71">
        <v>155.59259522127934</v>
      </c>
    </row>
    <row r="40" spans="1:13" ht="13.5" customHeight="1" x14ac:dyDescent="0.2">
      <c r="A40" s="43"/>
      <c r="B40" s="43"/>
      <c r="C40" s="43"/>
      <c r="D40" s="243" t="s">
        <v>173</v>
      </c>
      <c r="E40" s="243"/>
      <c r="F40" s="243" t="s">
        <v>45</v>
      </c>
      <c r="G40" s="244"/>
      <c r="H40" s="119">
        <v>1299335</v>
      </c>
      <c r="I40" s="119">
        <v>0</v>
      </c>
      <c r="J40" s="119">
        <v>1299335</v>
      </c>
      <c r="K40" s="119">
        <v>324982.93</v>
      </c>
      <c r="L40" s="119">
        <v>974352.07000000007</v>
      </c>
      <c r="M40" s="71">
        <v>25.011481257720298</v>
      </c>
    </row>
    <row r="41" spans="1:13" ht="13.5" customHeight="1" x14ac:dyDescent="0.2">
      <c r="A41" s="43"/>
      <c r="B41" s="43"/>
      <c r="C41" s="43"/>
      <c r="D41" s="243" t="s">
        <v>439</v>
      </c>
      <c r="E41" s="243"/>
      <c r="F41" s="151" t="s">
        <v>438</v>
      </c>
      <c r="G41" s="212"/>
      <c r="H41" s="119">
        <v>0</v>
      </c>
      <c r="I41" s="119">
        <v>0</v>
      </c>
      <c r="J41" s="119">
        <v>0</v>
      </c>
      <c r="K41" s="119">
        <v>52542.84</v>
      </c>
      <c r="L41" s="119">
        <v>-52542.84</v>
      </c>
      <c r="M41" s="71">
        <v>0</v>
      </c>
    </row>
    <row r="42" spans="1:13" ht="13.5" customHeight="1" x14ac:dyDescent="0.2">
      <c r="A42" s="43"/>
      <c r="B42" s="43"/>
      <c r="C42" s="43"/>
      <c r="D42" s="243" t="s">
        <v>196</v>
      </c>
      <c r="E42" s="243"/>
      <c r="F42" s="243" t="s">
        <v>500</v>
      </c>
      <c r="G42" s="244"/>
      <c r="H42" s="119">
        <v>869000</v>
      </c>
      <c r="I42" s="119">
        <v>0</v>
      </c>
      <c r="J42" s="119">
        <v>869000</v>
      </c>
      <c r="K42" s="119">
        <v>0</v>
      </c>
      <c r="L42" s="119">
        <v>869000</v>
      </c>
      <c r="M42" s="71">
        <v>0</v>
      </c>
    </row>
    <row r="43" spans="1:13" ht="11.25" customHeight="1" x14ac:dyDescent="0.2">
      <c r="A43" s="40" t="s">
        <v>151</v>
      </c>
      <c r="B43" s="40" t="s">
        <v>151</v>
      </c>
      <c r="C43" s="40" t="s">
        <v>174</v>
      </c>
      <c r="D43" s="250" t="s">
        <v>280</v>
      </c>
      <c r="E43" s="248"/>
      <c r="F43" s="248"/>
      <c r="G43" s="249"/>
      <c r="H43" s="119">
        <v>1356064</v>
      </c>
      <c r="I43" s="119">
        <v>0</v>
      </c>
      <c r="J43" s="119">
        <v>1356064</v>
      </c>
      <c r="K43" s="119">
        <v>294045.48643175</v>
      </c>
      <c r="L43" s="119">
        <v>1062018.51356825</v>
      </c>
      <c r="M43" s="71">
        <v>21.683746964136649</v>
      </c>
    </row>
    <row r="44" spans="1:13" ht="13.5" customHeight="1" x14ac:dyDescent="0.2">
      <c r="A44" s="41" t="s">
        <v>151</v>
      </c>
      <c r="B44" s="41" t="s">
        <v>151</v>
      </c>
      <c r="C44" s="251" t="s">
        <v>175</v>
      </c>
      <c r="D44" s="248"/>
      <c r="E44" s="243" t="s">
        <v>281</v>
      </c>
      <c r="F44" s="243"/>
      <c r="G44" s="244"/>
      <c r="H44" s="119">
        <v>0</v>
      </c>
      <c r="I44" s="119">
        <v>0</v>
      </c>
      <c r="J44" s="119">
        <v>0</v>
      </c>
      <c r="K44" s="119">
        <v>5220.6118731899996</v>
      </c>
      <c r="L44" s="119">
        <v>-5220.6118731899996</v>
      </c>
      <c r="M44" s="71">
        <v>0</v>
      </c>
    </row>
    <row r="45" spans="1:13" ht="13.5" customHeight="1" x14ac:dyDescent="0.2">
      <c r="A45" s="41" t="s">
        <v>151</v>
      </c>
      <c r="B45" s="41" t="s">
        <v>151</v>
      </c>
      <c r="C45" s="251" t="s">
        <v>176</v>
      </c>
      <c r="D45" s="248"/>
      <c r="E45" s="243" t="s">
        <v>400</v>
      </c>
      <c r="F45" s="243"/>
      <c r="G45" s="244"/>
      <c r="H45" s="119">
        <v>1356064</v>
      </c>
      <c r="I45" s="119">
        <v>0</v>
      </c>
      <c r="J45" s="119">
        <v>1356064</v>
      </c>
      <c r="K45" s="119">
        <v>131874.01336551999</v>
      </c>
      <c r="L45" s="119">
        <v>1224189.9866344801</v>
      </c>
      <c r="M45" s="71">
        <v>9.7247632387202945</v>
      </c>
    </row>
    <row r="46" spans="1:13" ht="13.5" customHeight="1" x14ac:dyDescent="0.2">
      <c r="A46" s="41" t="s">
        <v>151</v>
      </c>
      <c r="B46" s="41" t="s">
        <v>151</v>
      </c>
      <c r="C46" s="251" t="s">
        <v>177</v>
      </c>
      <c r="D46" s="248"/>
      <c r="E46" s="243" t="s">
        <v>401</v>
      </c>
      <c r="F46" s="243"/>
      <c r="G46" s="244"/>
      <c r="H46" s="119">
        <v>0</v>
      </c>
      <c r="I46" s="119">
        <v>0</v>
      </c>
      <c r="J46" s="119">
        <v>0</v>
      </c>
      <c r="K46" s="119">
        <v>90682.870576589994</v>
      </c>
      <c r="L46" s="119">
        <v>-90682.870576589994</v>
      </c>
      <c r="M46" s="71">
        <v>0</v>
      </c>
    </row>
    <row r="47" spans="1:13" ht="13.5" customHeight="1" x14ac:dyDescent="0.2">
      <c r="A47" s="41" t="s">
        <v>151</v>
      </c>
      <c r="B47" s="41" t="s">
        <v>151</v>
      </c>
      <c r="C47" s="251" t="s">
        <v>178</v>
      </c>
      <c r="D47" s="248"/>
      <c r="E47" s="243" t="s">
        <v>403</v>
      </c>
      <c r="F47" s="243"/>
      <c r="G47" s="244"/>
      <c r="H47" s="119">
        <v>0</v>
      </c>
      <c r="I47" s="119">
        <v>0</v>
      </c>
      <c r="J47" s="119">
        <v>0</v>
      </c>
      <c r="K47" s="119">
        <v>34203.650868769997</v>
      </c>
      <c r="L47" s="119">
        <v>-34203.650868769997</v>
      </c>
      <c r="M47" s="71">
        <v>0</v>
      </c>
    </row>
    <row r="48" spans="1:13" ht="13.5" customHeight="1" x14ac:dyDescent="0.2">
      <c r="A48" s="41" t="s">
        <v>151</v>
      </c>
      <c r="B48" s="41" t="s">
        <v>151</v>
      </c>
      <c r="C48" s="251" t="s">
        <v>179</v>
      </c>
      <c r="D48" s="248"/>
      <c r="E48" s="243" t="s">
        <v>282</v>
      </c>
      <c r="F48" s="243"/>
      <c r="G48" s="244"/>
      <c r="H48" s="119">
        <v>0</v>
      </c>
      <c r="I48" s="119">
        <v>0</v>
      </c>
      <c r="J48" s="119">
        <v>0</v>
      </c>
      <c r="K48" s="119">
        <v>32064.339747680002</v>
      </c>
      <c r="L48" s="119">
        <v>-32064.339747680002</v>
      </c>
      <c r="M48" s="71">
        <v>0</v>
      </c>
    </row>
    <row r="49" spans="1:13" x14ac:dyDescent="0.2">
      <c r="A49" s="41"/>
      <c r="B49" s="41"/>
      <c r="C49" s="42"/>
      <c r="E49" s="43"/>
      <c r="F49" s="43"/>
      <c r="G49" s="194"/>
      <c r="H49" s="52"/>
      <c r="I49" s="52"/>
      <c r="J49" s="52"/>
      <c r="K49" s="52"/>
      <c r="L49" s="52"/>
      <c r="M49" s="70"/>
    </row>
    <row r="50" spans="1:13" ht="11.25" customHeight="1" x14ac:dyDescent="0.2">
      <c r="A50" s="240" t="s">
        <v>180</v>
      </c>
      <c r="B50" s="241"/>
      <c r="C50" s="241"/>
      <c r="D50" s="241"/>
      <c r="E50" s="241"/>
      <c r="F50" s="241"/>
      <c r="G50" s="241"/>
      <c r="H50" s="213">
        <v>176188909.485331</v>
      </c>
      <c r="I50" s="142">
        <v>53871.302384999995</v>
      </c>
      <c r="J50" s="142">
        <v>176242780.78771603</v>
      </c>
      <c r="K50" s="142">
        <v>89511128.867416471</v>
      </c>
      <c r="L50" s="142">
        <v>86731651.92029956</v>
      </c>
      <c r="M50" s="171">
        <v>50.788536396978657</v>
      </c>
    </row>
    <row r="51" spans="1:13" x14ac:dyDescent="0.2">
      <c r="A51" s="39"/>
      <c r="G51" s="194"/>
      <c r="H51" s="141"/>
      <c r="I51" s="141"/>
      <c r="J51" s="141"/>
      <c r="K51" s="141"/>
      <c r="L51" s="141"/>
      <c r="M51" s="141"/>
    </row>
    <row r="52" spans="1:13" ht="11.25" customHeight="1" x14ac:dyDescent="0.2">
      <c r="A52" s="247" t="s">
        <v>181</v>
      </c>
      <c r="B52" s="248"/>
      <c r="C52" s="248"/>
      <c r="D52" s="248"/>
      <c r="E52" s="248"/>
      <c r="F52" s="248"/>
      <c r="G52" s="249"/>
      <c r="H52" s="141">
        <v>176188909.485331</v>
      </c>
      <c r="I52" s="141">
        <v>53871.302384999995</v>
      </c>
      <c r="J52" s="141">
        <v>176242780.78771603</v>
      </c>
      <c r="K52" s="141">
        <v>89511128.867416471</v>
      </c>
      <c r="L52" s="141">
        <v>86731651.92029956</v>
      </c>
      <c r="M52" s="70">
        <v>50.788536396978657</v>
      </c>
    </row>
    <row r="53" spans="1:13" ht="13.5" customHeight="1" x14ac:dyDescent="0.2">
      <c r="A53" s="40" t="s">
        <v>151</v>
      </c>
      <c r="B53" s="40" t="s">
        <v>151</v>
      </c>
      <c r="C53" s="40" t="s">
        <v>182</v>
      </c>
      <c r="D53" s="250" t="s">
        <v>392</v>
      </c>
      <c r="E53" s="250"/>
      <c r="F53" s="250"/>
      <c r="G53" s="253"/>
      <c r="H53" s="119">
        <v>0</v>
      </c>
      <c r="I53" s="119">
        <v>0</v>
      </c>
      <c r="J53" s="119">
        <v>0</v>
      </c>
      <c r="K53" s="119">
        <v>856568.71762040001</v>
      </c>
      <c r="L53" s="119">
        <v>-856568.71762040001</v>
      </c>
      <c r="M53" s="71">
        <v>0</v>
      </c>
    </row>
    <row r="54" spans="1:13" ht="11.25" customHeight="1" x14ac:dyDescent="0.2">
      <c r="A54" s="40" t="s">
        <v>151</v>
      </c>
      <c r="B54" s="40" t="s">
        <v>151</v>
      </c>
      <c r="C54" s="40" t="s">
        <v>183</v>
      </c>
      <c r="D54" s="250" t="s">
        <v>283</v>
      </c>
      <c r="E54" s="250"/>
      <c r="F54" s="250"/>
      <c r="G54" s="253"/>
      <c r="H54" s="119">
        <v>2881584.3373190002</v>
      </c>
      <c r="I54" s="119">
        <v>0</v>
      </c>
      <c r="J54" s="119">
        <v>2881584.3373190002</v>
      </c>
      <c r="K54" s="119">
        <v>1907606.536237</v>
      </c>
      <c r="L54" s="119">
        <v>973977.80108200014</v>
      </c>
      <c r="M54" s="71">
        <v>66.199920353947363</v>
      </c>
    </row>
    <row r="55" spans="1:13" ht="11.25" customHeight="1" x14ac:dyDescent="0.2">
      <c r="A55" s="40" t="s">
        <v>151</v>
      </c>
      <c r="B55" s="40" t="s">
        <v>151</v>
      </c>
      <c r="C55" s="40" t="s">
        <v>184</v>
      </c>
      <c r="D55" s="250" t="s">
        <v>405</v>
      </c>
      <c r="E55" s="250"/>
      <c r="F55" s="250"/>
      <c r="G55" s="253"/>
      <c r="H55" s="119">
        <v>17556402</v>
      </c>
      <c r="I55" s="119">
        <v>0</v>
      </c>
      <c r="J55" s="119">
        <v>17556402</v>
      </c>
      <c r="K55" s="119">
        <v>18744508.596977498</v>
      </c>
      <c r="L55" s="119">
        <v>-1188106.5969774984</v>
      </c>
      <c r="M55" s="71">
        <v>106.7673695155619</v>
      </c>
    </row>
    <row r="56" spans="1:13" ht="11.25" customHeight="1" x14ac:dyDescent="0.2">
      <c r="A56" s="40" t="s">
        <v>151</v>
      </c>
      <c r="B56" s="40" t="s">
        <v>151</v>
      </c>
      <c r="C56" s="40" t="s">
        <v>185</v>
      </c>
      <c r="D56" s="250" t="s">
        <v>284</v>
      </c>
      <c r="E56" s="250"/>
      <c r="F56" s="250"/>
      <c r="G56" s="253"/>
      <c r="H56" s="119">
        <v>1702657</v>
      </c>
      <c r="I56" s="119">
        <v>0</v>
      </c>
      <c r="J56" s="119">
        <v>1702657</v>
      </c>
      <c r="K56" s="119">
        <v>374981.31672531</v>
      </c>
      <c r="L56" s="119">
        <v>1327675.6832746901</v>
      </c>
      <c r="M56" s="71">
        <v>22.023303385550349</v>
      </c>
    </row>
    <row r="57" spans="1:13" ht="11.25" customHeight="1" x14ac:dyDescent="0.2">
      <c r="A57" s="40" t="s">
        <v>151</v>
      </c>
      <c r="B57" s="40" t="s">
        <v>151</v>
      </c>
      <c r="C57" s="40" t="s">
        <v>186</v>
      </c>
      <c r="D57" s="250" t="s">
        <v>406</v>
      </c>
      <c r="E57" s="250"/>
      <c r="F57" s="250"/>
      <c r="G57" s="253"/>
      <c r="H57" s="119">
        <v>57726334</v>
      </c>
      <c r="I57" s="119">
        <v>0</v>
      </c>
      <c r="J57" s="119">
        <v>57726334</v>
      </c>
      <c r="K57" s="119">
        <v>19749208.889497399</v>
      </c>
      <c r="L57" s="119">
        <v>37977125.110502601</v>
      </c>
      <c r="M57" s="71">
        <v>34.211784329656894</v>
      </c>
    </row>
    <row r="58" spans="1:13" ht="11.25" customHeight="1" x14ac:dyDescent="0.2">
      <c r="A58" s="40" t="s">
        <v>151</v>
      </c>
      <c r="B58" s="40" t="s">
        <v>151</v>
      </c>
      <c r="C58" s="40" t="s">
        <v>187</v>
      </c>
      <c r="D58" s="250" t="s">
        <v>394</v>
      </c>
      <c r="E58" s="250"/>
      <c r="F58" s="250"/>
      <c r="G58" s="253"/>
      <c r="H58" s="119">
        <v>85250000</v>
      </c>
      <c r="I58" s="119">
        <v>0</v>
      </c>
      <c r="J58" s="119">
        <v>85250000</v>
      </c>
      <c r="K58" s="119">
        <v>46747688.427954897</v>
      </c>
      <c r="L58" s="119">
        <v>38502311.572045103</v>
      </c>
      <c r="M58" s="71">
        <v>54.835998155958819</v>
      </c>
    </row>
    <row r="59" spans="1:13" ht="11.25" customHeight="1" x14ac:dyDescent="0.2">
      <c r="A59" s="40" t="s">
        <v>151</v>
      </c>
      <c r="B59" s="40" t="s">
        <v>151</v>
      </c>
      <c r="C59" s="40" t="s">
        <v>188</v>
      </c>
      <c r="D59" s="250" t="s">
        <v>395</v>
      </c>
      <c r="E59" s="250"/>
      <c r="F59" s="250"/>
      <c r="G59" s="253"/>
      <c r="H59" s="119">
        <v>103.009163</v>
      </c>
      <c r="I59" s="119">
        <v>53383.096684999997</v>
      </c>
      <c r="J59" s="119">
        <v>53486.105847999999</v>
      </c>
      <c r="K59" s="119">
        <v>2391.4699918000001</v>
      </c>
      <c r="L59" s="119">
        <v>51094.635856200002</v>
      </c>
      <c r="M59" s="71">
        <v>4.4711985549971089</v>
      </c>
    </row>
    <row r="60" spans="1:13" ht="11.25" customHeight="1" x14ac:dyDescent="0.2">
      <c r="A60" s="40" t="s">
        <v>151</v>
      </c>
      <c r="B60" s="40" t="s">
        <v>151</v>
      </c>
      <c r="C60" s="40" t="s">
        <v>189</v>
      </c>
      <c r="D60" s="250" t="s">
        <v>407</v>
      </c>
      <c r="E60" s="250"/>
      <c r="F60" s="250"/>
      <c r="G60" s="253"/>
      <c r="H60" s="119">
        <v>888035.42226300004</v>
      </c>
      <c r="I60" s="119">
        <v>0</v>
      </c>
      <c r="J60" s="119">
        <v>888035.42226300004</v>
      </c>
      <c r="K60" s="119">
        <v>590822.94534094993</v>
      </c>
      <c r="L60" s="119">
        <v>297212.47692205012</v>
      </c>
      <c r="M60" s="71">
        <v>66.531461530593333</v>
      </c>
    </row>
    <row r="61" spans="1:13" ht="11.25" customHeight="1" x14ac:dyDescent="0.2">
      <c r="A61" s="40" t="s">
        <v>151</v>
      </c>
      <c r="B61" s="40" t="s">
        <v>151</v>
      </c>
      <c r="C61" s="40" t="s">
        <v>190</v>
      </c>
      <c r="D61" s="250" t="s">
        <v>397</v>
      </c>
      <c r="E61" s="250"/>
      <c r="F61" s="250"/>
      <c r="G61" s="253"/>
      <c r="H61" s="119">
        <v>0</v>
      </c>
      <c r="I61" s="119">
        <v>0</v>
      </c>
      <c r="J61" s="119">
        <v>0</v>
      </c>
      <c r="K61" s="119">
        <v>0</v>
      </c>
      <c r="L61" s="119">
        <v>0</v>
      </c>
      <c r="M61" s="71">
        <v>0</v>
      </c>
    </row>
    <row r="62" spans="1:13" ht="11.25" customHeight="1" x14ac:dyDescent="0.2">
      <c r="A62" s="40" t="s">
        <v>151</v>
      </c>
      <c r="B62" s="40" t="s">
        <v>151</v>
      </c>
      <c r="C62" s="40" t="s">
        <v>191</v>
      </c>
      <c r="D62" s="250" t="s">
        <v>408</v>
      </c>
      <c r="E62" s="250"/>
      <c r="F62" s="250"/>
      <c r="G62" s="253"/>
      <c r="H62" s="119">
        <v>1929474</v>
      </c>
      <c r="I62" s="119">
        <v>0</v>
      </c>
      <c r="J62" s="119">
        <v>1929474</v>
      </c>
      <c r="K62" s="119">
        <v>437198.66707122</v>
      </c>
      <c r="L62" s="119">
        <v>1492275.33292878</v>
      </c>
      <c r="M62" s="71">
        <v>22.658956123338278</v>
      </c>
    </row>
    <row r="63" spans="1:13" ht="11.25" customHeight="1" x14ac:dyDescent="0.2">
      <c r="A63" s="40" t="s">
        <v>151</v>
      </c>
      <c r="B63" s="40" t="s">
        <v>151</v>
      </c>
      <c r="C63" s="40" t="s">
        <v>192</v>
      </c>
      <c r="D63" s="250" t="s">
        <v>409</v>
      </c>
      <c r="E63" s="250"/>
      <c r="F63" s="250"/>
      <c r="G63" s="253"/>
      <c r="H63" s="119">
        <v>8254319.7165860003</v>
      </c>
      <c r="I63" s="119">
        <v>488.20569999999998</v>
      </c>
      <c r="J63" s="119">
        <v>8254807.9222860001</v>
      </c>
      <c r="K63" s="119">
        <v>100153.3</v>
      </c>
      <c r="L63" s="119">
        <v>8154654.6222860003</v>
      </c>
      <c r="M63" s="71">
        <v>1.2132723249636146</v>
      </c>
    </row>
    <row r="64" spans="1:13" x14ac:dyDescent="0.2">
      <c r="A64" s="40"/>
      <c r="B64" s="40"/>
      <c r="C64" s="40"/>
      <c r="D64" s="40"/>
      <c r="G64" s="194"/>
      <c r="H64" s="52"/>
      <c r="I64" s="52"/>
      <c r="J64" s="52"/>
      <c r="K64" s="52"/>
      <c r="L64" s="52"/>
      <c r="M64" s="70"/>
    </row>
    <row r="65" spans="1:13" ht="11.25" customHeight="1" x14ac:dyDescent="0.2">
      <c r="A65" s="240" t="s">
        <v>193</v>
      </c>
      <c r="B65" s="241"/>
      <c r="C65" s="241"/>
      <c r="D65" s="241"/>
      <c r="E65" s="241"/>
      <c r="F65" s="241"/>
      <c r="G65" s="242"/>
      <c r="H65" s="142">
        <v>4263020.0438720006</v>
      </c>
      <c r="I65" s="142">
        <v>0</v>
      </c>
      <c r="J65" s="142">
        <v>4263020.0438720006</v>
      </c>
      <c r="K65" s="142">
        <v>1683555.7646544999</v>
      </c>
      <c r="L65" s="142">
        <v>2579464.2792175007</v>
      </c>
      <c r="M65" s="69">
        <v>39.492091224731048</v>
      </c>
    </row>
    <row r="66" spans="1:13" ht="11.25" customHeight="1" x14ac:dyDescent="0.2">
      <c r="A66" s="43" t="s">
        <v>151</v>
      </c>
      <c r="B66" s="43" t="s">
        <v>151</v>
      </c>
      <c r="C66" s="43" t="s">
        <v>151</v>
      </c>
      <c r="D66" s="243" t="s">
        <v>157</v>
      </c>
      <c r="E66" s="243"/>
      <c r="F66" s="243" t="s">
        <v>72</v>
      </c>
      <c r="G66" s="244"/>
      <c r="H66" s="119">
        <v>4143020.0438720002</v>
      </c>
      <c r="I66" s="119">
        <v>0</v>
      </c>
      <c r="J66" s="119">
        <v>4143020.0438720002</v>
      </c>
      <c r="K66" s="119">
        <v>1613587.9620566799</v>
      </c>
      <c r="L66" s="119">
        <v>2529432.0818153201</v>
      </c>
      <c r="M66" s="214">
        <v>38.947143508112177</v>
      </c>
    </row>
    <row r="67" spans="1:13" ht="11.25" customHeight="1" x14ac:dyDescent="0.2">
      <c r="A67" s="43" t="s">
        <v>151</v>
      </c>
      <c r="B67" s="43" t="s">
        <v>151</v>
      </c>
      <c r="C67" s="43" t="s">
        <v>151</v>
      </c>
      <c r="D67" s="243" t="s">
        <v>163</v>
      </c>
      <c r="E67" s="243"/>
      <c r="F67" s="243" t="s">
        <v>285</v>
      </c>
      <c r="G67" s="244"/>
      <c r="H67" s="119">
        <v>120000</v>
      </c>
      <c r="I67" s="119">
        <v>0</v>
      </c>
      <c r="J67" s="119">
        <v>120000</v>
      </c>
      <c r="K67" s="119">
        <v>69967.802597820002</v>
      </c>
      <c r="L67" s="119">
        <v>50032.197402179998</v>
      </c>
      <c r="M67" s="71">
        <v>58.306502164850002</v>
      </c>
    </row>
    <row r="68" spans="1:13" x14ac:dyDescent="0.2">
      <c r="A68" s="43"/>
      <c r="B68" s="43"/>
      <c r="C68" s="43"/>
      <c r="D68" s="43"/>
      <c r="E68" s="43"/>
      <c r="F68" s="43"/>
      <c r="G68" s="212"/>
      <c r="H68" s="119"/>
      <c r="I68" s="119"/>
      <c r="J68" s="119"/>
      <c r="K68" s="119"/>
      <c r="L68" s="119"/>
      <c r="M68" s="71">
        <v>0</v>
      </c>
    </row>
    <row r="69" spans="1:13" ht="11.25" customHeight="1" x14ac:dyDescent="0.2">
      <c r="A69" s="240" t="s">
        <v>194</v>
      </c>
      <c r="B69" s="241"/>
      <c r="C69" s="241"/>
      <c r="D69" s="241"/>
      <c r="E69" s="241"/>
      <c r="F69" s="241"/>
      <c r="G69" s="242"/>
      <c r="H69" s="142">
        <v>17482810.297839001</v>
      </c>
      <c r="I69" s="142">
        <v>0</v>
      </c>
      <c r="J69" s="142">
        <v>17482810.297839001</v>
      </c>
      <c r="K69" s="142">
        <v>8053653.3360070726</v>
      </c>
      <c r="L69" s="142">
        <v>9429156.9618319273</v>
      </c>
      <c r="M69" s="69">
        <v>46.066125518747761</v>
      </c>
    </row>
    <row r="70" spans="1:13" s="44" customFormat="1" ht="11.25" customHeight="1" x14ac:dyDescent="0.2">
      <c r="A70" s="43" t="s">
        <v>151</v>
      </c>
      <c r="B70" s="43" t="s">
        <v>151</v>
      </c>
      <c r="C70" s="43" t="s">
        <v>151</v>
      </c>
      <c r="D70" s="243" t="s">
        <v>163</v>
      </c>
      <c r="E70" s="243"/>
      <c r="F70" s="243" t="s">
        <v>286</v>
      </c>
      <c r="G70" s="244"/>
      <c r="H70" s="119">
        <v>1394971</v>
      </c>
      <c r="I70" s="119">
        <v>0</v>
      </c>
      <c r="J70" s="119">
        <v>1394971</v>
      </c>
      <c r="K70" s="119">
        <v>40056.359324999998</v>
      </c>
      <c r="L70" s="119">
        <v>1354914.6406749999</v>
      </c>
      <c r="M70" s="214">
        <v>2.8714833014449761</v>
      </c>
    </row>
    <row r="71" spans="1:13" s="44" customFormat="1" ht="11.25" customHeight="1" x14ac:dyDescent="0.2">
      <c r="A71" s="43" t="s">
        <v>151</v>
      </c>
      <c r="B71" s="43" t="s">
        <v>151</v>
      </c>
      <c r="C71" s="43" t="s">
        <v>151</v>
      </c>
      <c r="D71" s="243" t="s">
        <v>164</v>
      </c>
      <c r="E71" s="243"/>
      <c r="F71" s="243" t="s">
        <v>287</v>
      </c>
      <c r="G71" s="244"/>
      <c r="H71" s="119">
        <v>86007.501000000004</v>
      </c>
      <c r="I71" s="119">
        <v>0</v>
      </c>
      <c r="J71" s="119">
        <v>86007.501000000004</v>
      </c>
      <c r="K71" s="119">
        <v>86004.861940999996</v>
      </c>
      <c r="L71" s="119">
        <v>2.6390590000082739</v>
      </c>
      <c r="M71" s="71">
        <v>99.996931594373379</v>
      </c>
    </row>
    <row r="72" spans="1:13" s="44" customFormat="1" ht="11.25" customHeight="1" x14ac:dyDescent="0.2">
      <c r="A72" s="43" t="s">
        <v>151</v>
      </c>
      <c r="B72" s="43" t="s">
        <v>151</v>
      </c>
      <c r="C72" s="43" t="s">
        <v>151</v>
      </c>
      <c r="D72" s="243" t="s">
        <v>168</v>
      </c>
      <c r="E72" s="243"/>
      <c r="F72" s="243" t="s">
        <v>288</v>
      </c>
      <c r="G72" s="244"/>
      <c r="H72" s="119">
        <v>1261837.0953289999</v>
      </c>
      <c r="I72" s="119">
        <v>0</v>
      </c>
      <c r="J72" s="119">
        <v>1261837.0953289999</v>
      </c>
      <c r="K72" s="119">
        <v>644651.75593523995</v>
      </c>
      <c r="L72" s="119">
        <v>617185.33939375996</v>
      </c>
      <c r="M72" s="71">
        <v>51.088350336313368</v>
      </c>
    </row>
    <row r="73" spans="1:13" s="44" customFormat="1" ht="11.25" customHeight="1" x14ac:dyDescent="0.2">
      <c r="A73" s="43" t="s">
        <v>151</v>
      </c>
      <c r="B73" s="43" t="s">
        <v>151</v>
      </c>
      <c r="C73" s="43" t="s">
        <v>151</v>
      </c>
      <c r="D73" s="243" t="s">
        <v>160</v>
      </c>
      <c r="E73" s="243"/>
      <c r="F73" s="243" t="s">
        <v>412</v>
      </c>
      <c r="G73" s="244"/>
      <c r="H73" s="119">
        <v>30546</v>
      </c>
      <c r="I73" s="119">
        <v>0</v>
      </c>
      <c r="J73" s="119">
        <v>30546</v>
      </c>
      <c r="K73" s="119">
        <v>3495.9699681100001</v>
      </c>
      <c r="L73" s="119">
        <v>27050.030031890001</v>
      </c>
      <c r="M73" s="71">
        <v>11.44493540270412</v>
      </c>
    </row>
    <row r="74" spans="1:13" s="44" customFormat="1" ht="11.25" customHeight="1" x14ac:dyDescent="0.2">
      <c r="A74" s="43" t="s">
        <v>151</v>
      </c>
      <c r="B74" s="43" t="s">
        <v>151</v>
      </c>
      <c r="C74" s="43" t="s">
        <v>151</v>
      </c>
      <c r="D74" s="243" t="s">
        <v>195</v>
      </c>
      <c r="E74" s="243"/>
      <c r="F74" s="243" t="s">
        <v>289</v>
      </c>
      <c r="G74" s="244"/>
      <c r="H74" s="119">
        <v>41654.733</v>
      </c>
      <c r="I74" s="119">
        <v>0</v>
      </c>
      <c r="J74" s="119">
        <v>41654.733</v>
      </c>
      <c r="K74" s="119">
        <v>13461.675410540001</v>
      </c>
      <c r="L74" s="119">
        <v>28193.057589459997</v>
      </c>
      <c r="M74" s="71">
        <v>32.317276911941804</v>
      </c>
    </row>
    <row r="75" spans="1:13" s="44" customFormat="1" ht="11.25" customHeight="1" x14ac:dyDescent="0.2">
      <c r="A75" s="43" t="s">
        <v>151</v>
      </c>
      <c r="B75" s="43" t="s">
        <v>151</v>
      </c>
      <c r="C75" s="43" t="s">
        <v>151</v>
      </c>
      <c r="D75" s="243" t="s">
        <v>169</v>
      </c>
      <c r="E75" s="243"/>
      <c r="F75" s="243" t="s">
        <v>290</v>
      </c>
      <c r="G75" s="244"/>
      <c r="H75" s="119">
        <v>513299</v>
      </c>
      <c r="I75" s="119">
        <v>0</v>
      </c>
      <c r="J75" s="119">
        <v>513299</v>
      </c>
      <c r="K75" s="119">
        <v>303184.94500961999</v>
      </c>
      <c r="L75" s="119">
        <v>210114.05499038001</v>
      </c>
      <c r="M75" s="71">
        <v>59.065952789625541</v>
      </c>
    </row>
    <row r="76" spans="1:13" s="44" customFormat="1" ht="11.25" customHeight="1" x14ac:dyDescent="0.2">
      <c r="A76" s="43" t="s">
        <v>151</v>
      </c>
      <c r="B76" s="43" t="s">
        <v>151</v>
      </c>
      <c r="C76" s="43" t="s">
        <v>151</v>
      </c>
      <c r="D76" s="243" t="s">
        <v>170</v>
      </c>
      <c r="E76" s="243"/>
      <c r="F76" s="243" t="s">
        <v>291</v>
      </c>
      <c r="G76" s="244"/>
      <c r="H76" s="119">
        <v>82060</v>
      </c>
      <c r="I76" s="119">
        <v>0</v>
      </c>
      <c r="J76" s="119">
        <v>82060</v>
      </c>
      <c r="K76" s="119">
        <v>99314.888984999998</v>
      </c>
      <c r="L76" s="119">
        <v>-17254.888984999998</v>
      </c>
      <c r="M76" s="71">
        <v>121.02716181452595</v>
      </c>
    </row>
    <row r="77" spans="1:13" s="44" customFormat="1" ht="11.25" hidden="1" customHeight="1" x14ac:dyDescent="0.2">
      <c r="A77" s="43" t="s">
        <v>151</v>
      </c>
      <c r="B77" s="43" t="s">
        <v>151</v>
      </c>
      <c r="C77" s="43" t="s">
        <v>151</v>
      </c>
      <c r="D77" s="243" t="s">
        <v>171</v>
      </c>
      <c r="E77" s="243"/>
      <c r="F77" s="243" t="s">
        <v>413</v>
      </c>
      <c r="G77" s="244"/>
      <c r="H77" s="119">
        <v>0</v>
      </c>
      <c r="I77" s="119">
        <v>0</v>
      </c>
      <c r="J77" s="119">
        <v>0</v>
      </c>
      <c r="K77" s="119">
        <v>0</v>
      </c>
      <c r="L77" s="119">
        <v>0</v>
      </c>
      <c r="M77" s="71">
        <v>0</v>
      </c>
    </row>
    <row r="78" spans="1:13" s="44" customFormat="1" x14ac:dyDescent="0.2">
      <c r="A78" s="43" t="s">
        <v>151</v>
      </c>
      <c r="B78" s="43" t="s">
        <v>151</v>
      </c>
      <c r="C78" s="43" t="s">
        <v>151</v>
      </c>
      <c r="D78" s="243" t="s">
        <v>173</v>
      </c>
      <c r="E78" s="243"/>
      <c r="F78" s="243" t="s">
        <v>414</v>
      </c>
      <c r="G78" s="244"/>
      <c r="H78" s="119">
        <v>568000</v>
      </c>
      <c r="I78" s="119">
        <v>0</v>
      </c>
      <c r="J78" s="119">
        <v>568000</v>
      </c>
      <c r="K78" s="119">
        <v>236063.48024742003</v>
      </c>
      <c r="L78" s="119">
        <v>331936.51975257997</v>
      </c>
      <c r="M78" s="71">
        <v>41.560471874545776</v>
      </c>
    </row>
    <row r="79" spans="1:13" s="44" customFormat="1" ht="11.25" customHeight="1" x14ac:dyDescent="0.2">
      <c r="A79" s="43" t="s">
        <v>151</v>
      </c>
      <c r="B79" s="43" t="s">
        <v>151</v>
      </c>
      <c r="C79" s="43" t="s">
        <v>151</v>
      </c>
      <c r="D79" s="243" t="s">
        <v>196</v>
      </c>
      <c r="E79" s="243"/>
      <c r="F79" s="243" t="s">
        <v>475</v>
      </c>
      <c r="G79" s="244"/>
      <c r="H79" s="119">
        <v>2888359.6</v>
      </c>
      <c r="I79" s="119">
        <v>0</v>
      </c>
      <c r="J79" s="119">
        <v>2888359.6</v>
      </c>
      <c r="K79" s="119">
        <v>1376000.1681468999</v>
      </c>
      <c r="L79" s="119">
        <v>1512359.4318531002</v>
      </c>
      <c r="M79" s="71">
        <v>47.639503341166375</v>
      </c>
    </row>
    <row r="80" spans="1:13" s="44" customFormat="1" ht="11.25" customHeight="1" x14ac:dyDescent="0.2">
      <c r="A80" s="43" t="s">
        <v>151</v>
      </c>
      <c r="B80" s="43" t="s">
        <v>151</v>
      </c>
      <c r="C80" s="43" t="s">
        <v>151</v>
      </c>
      <c r="D80" s="243" t="s">
        <v>197</v>
      </c>
      <c r="E80" s="243"/>
      <c r="F80" s="243" t="s">
        <v>66</v>
      </c>
      <c r="G80" s="244"/>
      <c r="H80" s="119">
        <v>2088682.810455</v>
      </c>
      <c r="I80" s="119">
        <v>0</v>
      </c>
      <c r="J80" s="119">
        <v>2088682.810455</v>
      </c>
      <c r="K80" s="119">
        <v>1225855.45304272</v>
      </c>
      <c r="L80" s="119">
        <v>862827.35741228005</v>
      </c>
      <c r="M80" s="71">
        <v>58.69035963271412</v>
      </c>
    </row>
    <row r="81" spans="1:13" s="44" customFormat="1" ht="11.25" customHeight="1" x14ac:dyDescent="0.2">
      <c r="A81" s="43" t="s">
        <v>151</v>
      </c>
      <c r="B81" s="43" t="s">
        <v>151</v>
      </c>
      <c r="C81" s="43" t="s">
        <v>151</v>
      </c>
      <c r="D81" s="243" t="s">
        <v>198</v>
      </c>
      <c r="E81" s="243"/>
      <c r="F81" s="243" t="s">
        <v>415</v>
      </c>
      <c r="G81" s="244"/>
      <c r="H81" s="119">
        <v>56717.3</v>
      </c>
      <c r="I81" s="119">
        <v>0</v>
      </c>
      <c r="J81" s="119">
        <v>56717.3</v>
      </c>
      <c r="K81" s="119">
        <v>40075.971089699997</v>
      </c>
      <c r="L81" s="119">
        <v>16641.328910300006</v>
      </c>
      <c r="M81" s="71">
        <v>70.659165880075378</v>
      </c>
    </row>
    <row r="82" spans="1:13" s="44" customFormat="1" ht="11.25" customHeight="1" x14ac:dyDescent="0.2">
      <c r="A82" s="43" t="s">
        <v>151</v>
      </c>
      <c r="B82" s="43" t="s">
        <v>151</v>
      </c>
      <c r="C82" s="43" t="s">
        <v>151</v>
      </c>
      <c r="D82" s="243" t="s">
        <v>199</v>
      </c>
      <c r="E82" s="243"/>
      <c r="F82" s="243" t="s">
        <v>416</v>
      </c>
      <c r="G82" s="244"/>
      <c r="H82" s="119">
        <v>44496.600676000002</v>
      </c>
      <c r="I82" s="119">
        <v>0</v>
      </c>
      <c r="J82" s="119">
        <v>44496.600676000002</v>
      </c>
      <c r="K82" s="119">
        <v>16182.96976009</v>
      </c>
      <c r="L82" s="119">
        <v>28313.630915910002</v>
      </c>
      <c r="M82" s="71">
        <v>36.369002382733832</v>
      </c>
    </row>
    <row r="83" spans="1:13" s="44" customFormat="1" ht="11.25" customHeight="1" x14ac:dyDescent="0.2">
      <c r="A83" s="43" t="s">
        <v>151</v>
      </c>
      <c r="B83" s="43" t="s">
        <v>151</v>
      </c>
      <c r="C83" s="43" t="s">
        <v>151</v>
      </c>
      <c r="D83" s="243" t="s">
        <v>200</v>
      </c>
      <c r="E83" s="243"/>
      <c r="F83" s="243" t="s">
        <v>417</v>
      </c>
      <c r="G83" s="244"/>
      <c r="H83" s="119">
        <v>744</v>
      </c>
      <c r="I83" s="119">
        <v>0</v>
      </c>
      <c r="J83" s="119">
        <v>744</v>
      </c>
      <c r="K83" s="119">
        <v>1.3051399399999999</v>
      </c>
      <c r="L83" s="119">
        <v>742.69486006</v>
      </c>
      <c r="M83" s="71">
        <v>0.17542203494623654</v>
      </c>
    </row>
    <row r="84" spans="1:13" s="44" customFormat="1" ht="11.25" customHeight="1" x14ac:dyDescent="0.2">
      <c r="A84" s="43" t="s">
        <v>151</v>
      </c>
      <c r="B84" s="43" t="s">
        <v>151</v>
      </c>
      <c r="C84" s="43" t="s">
        <v>151</v>
      </c>
      <c r="D84" s="243" t="s">
        <v>201</v>
      </c>
      <c r="E84" s="243"/>
      <c r="F84" s="243" t="s">
        <v>292</v>
      </c>
      <c r="G84" s="244"/>
      <c r="H84" s="119">
        <v>1810644</v>
      </c>
      <c r="I84" s="119">
        <v>0</v>
      </c>
      <c r="J84" s="119">
        <v>1810644</v>
      </c>
      <c r="K84" s="119">
        <v>796458.15957317001</v>
      </c>
      <c r="L84" s="119">
        <v>1014185.84042683</v>
      </c>
      <c r="M84" s="71">
        <v>43.987562412775233</v>
      </c>
    </row>
    <row r="85" spans="1:13" s="44" customFormat="1" ht="11.25" customHeight="1" x14ac:dyDescent="0.2">
      <c r="A85" s="43" t="s">
        <v>151</v>
      </c>
      <c r="B85" s="43" t="s">
        <v>151</v>
      </c>
      <c r="C85" s="43" t="s">
        <v>151</v>
      </c>
      <c r="D85" s="243" t="s">
        <v>202</v>
      </c>
      <c r="E85" s="243"/>
      <c r="F85" s="243" t="s">
        <v>418</v>
      </c>
      <c r="G85" s="244"/>
      <c r="H85" s="119">
        <v>1754926</v>
      </c>
      <c r="I85" s="119">
        <v>0</v>
      </c>
      <c r="J85" s="119">
        <v>1754926</v>
      </c>
      <c r="K85" s="119">
        <v>787982.89190465002</v>
      </c>
      <c r="L85" s="119">
        <v>966943.10809534998</v>
      </c>
      <c r="M85" s="71">
        <v>44.901203350149807</v>
      </c>
    </row>
    <row r="86" spans="1:13" s="44" customFormat="1" ht="11.25" customHeight="1" x14ac:dyDescent="0.2">
      <c r="A86" s="43" t="s">
        <v>151</v>
      </c>
      <c r="B86" s="43" t="s">
        <v>151</v>
      </c>
      <c r="C86" s="43" t="s">
        <v>151</v>
      </c>
      <c r="D86" s="243" t="s">
        <v>203</v>
      </c>
      <c r="E86" s="243"/>
      <c r="F86" s="243" t="s">
        <v>293</v>
      </c>
      <c r="G86" s="244"/>
      <c r="H86" s="119">
        <v>125575.5</v>
      </c>
      <c r="I86" s="119">
        <v>0</v>
      </c>
      <c r="J86" s="119">
        <v>125575.5</v>
      </c>
      <c r="K86" s="119">
        <v>49306.73315</v>
      </c>
      <c r="L86" s="119">
        <v>76268.76685</v>
      </c>
      <c r="M86" s="71">
        <v>39.264612245222992</v>
      </c>
    </row>
    <row r="87" spans="1:13" s="44" customFormat="1" ht="11.25" customHeight="1" x14ac:dyDescent="0.2">
      <c r="A87" s="43" t="s">
        <v>151</v>
      </c>
      <c r="B87" s="43" t="s">
        <v>151</v>
      </c>
      <c r="C87" s="43" t="s">
        <v>151</v>
      </c>
      <c r="D87" s="243" t="s">
        <v>204</v>
      </c>
      <c r="E87" s="243"/>
      <c r="F87" s="243" t="s">
        <v>454</v>
      </c>
      <c r="G87" s="244"/>
      <c r="H87" s="119">
        <v>37166.178999999996</v>
      </c>
      <c r="I87" s="119">
        <v>0</v>
      </c>
      <c r="J87" s="119">
        <v>37166.178999999996</v>
      </c>
      <c r="K87" s="119">
        <v>9614.3813804900001</v>
      </c>
      <c r="L87" s="119">
        <v>27551.797619509998</v>
      </c>
      <c r="M87" s="71">
        <v>25.868630134106606</v>
      </c>
    </row>
    <row r="88" spans="1:13" s="44" customFormat="1" ht="11.25" customHeight="1" x14ac:dyDescent="0.2">
      <c r="A88" s="43" t="s">
        <v>151</v>
      </c>
      <c r="B88" s="43" t="s">
        <v>151</v>
      </c>
      <c r="C88" s="43" t="s">
        <v>151</v>
      </c>
      <c r="D88" s="243" t="s">
        <v>205</v>
      </c>
      <c r="E88" s="243"/>
      <c r="F88" s="243" t="s">
        <v>419</v>
      </c>
      <c r="G88" s="244"/>
      <c r="H88" s="119">
        <v>0</v>
      </c>
      <c r="I88" s="119">
        <v>0</v>
      </c>
      <c r="J88" s="119">
        <v>0</v>
      </c>
      <c r="K88" s="119">
        <v>20621.254171919998</v>
      </c>
      <c r="L88" s="119">
        <v>-20621.254171919998</v>
      </c>
      <c r="M88" s="71">
        <v>0</v>
      </c>
    </row>
    <row r="89" spans="1:13" s="44" customFormat="1" ht="11.25" customHeight="1" x14ac:dyDescent="0.2">
      <c r="A89" s="43" t="s">
        <v>151</v>
      </c>
      <c r="B89" s="43" t="s">
        <v>151</v>
      </c>
      <c r="C89" s="43" t="s">
        <v>151</v>
      </c>
      <c r="D89" s="243" t="s">
        <v>206</v>
      </c>
      <c r="E89" s="243"/>
      <c r="F89" s="243" t="s">
        <v>420</v>
      </c>
      <c r="G89" s="244"/>
      <c r="H89" s="119">
        <v>768555</v>
      </c>
      <c r="I89" s="119">
        <v>0</v>
      </c>
      <c r="J89" s="119">
        <v>768555</v>
      </c>
      <c r="K89" s="119">
        <v>410895.55371234997</v>
      </c>
      <c r="L89" s="119">
        <v>357659.44628765003</v>
      </c>
      <c r="M89" s="71">
        <v>53.463389570343047</v>
      </c>
    </row>
    <row r="90" spans="1:13" s="44" customFormat="1" ht="11.25" customHeight="1" x14ac:dyDescent="0.2">
      <c r="A90" s="43" t="s">
        <v>151</v>
      </c>
      <c r="B90" s="43" t="s">
        <v>151</v>
      </c>
      <c r="C90" s="43" t="s">
        <v>151</v>
      </c>
      <c r="D90" s="243" t="s">
        <v>207</v>
      </c>
      <c r="E90" s="243"/>
      <c r="F90" s="243" t="s">
        <v>294</v>
      </c>
      <c r="G90" s="244"/>
      <c r="H90" s="119">
        <v>20824.148014999999</v>
      </c>
      <c r="I90" s="119">
        <v>0</v>
      </c>
      <c r="J90" s="119">
        <v>20824.148014999999</v>
      </c>
      <c r="K90" s="119">
        <v>15788.279235639999</v>
      </c>
      <c r="L90" s="119">
        <v>5035.8687793600002</v>
      </c>
      <c r="M90" s="71">
        <v>75.817167762481446</v>
      </c>
    </row>
    <row r="91" spans="1:13" s="44" customFormat="1" ht="11.25" customHeight="1" x14ac:dyDescent="0.2">
      <c r="A91" s="43" t="s">
        <v>151</v>
      </c>
      <c r="B91" s="43" t="s">
        <v>151</v>
      </c>
      <c r="C91" s="43" t="s">
        <v>151</v>
      </c>
      <c r="D91" s="243" t="s">
        <v>208</v>
      </c>
      <c r="E91" s="243"/>
      <c r="F91" s="243" t="s">
        <v>421</v>
      </c>
      <c r="G91" s="244"/>
      <c r="H91" s="119">
        <v>22028.714</v>
      </c>
      <c r="I91" s="119">
        <v>0</v>
      </c>
      <c r="J91" s="119">
        <v>22028.714</v>
      </c>
      <c r="K91" s="119">
        <v>3910.6702971700001</v>
      </c>
      <c r="L91" s="119">
        <v>18118.04370283</v>
      </c>
      <c r="M91" s="71">
        <v>17.752603702467606</v>
      </c>
    </row>
    <row r="92" spans="1:13" s="44" customFormat="1" ht="11.25" customHeight="1" x14ac:dyDescent="0.2">
      <c r="A92" s="43" t="s">
        <v>151</v>
      </c>
      <c r="B92" s="43" t="s">
        <v>151</v>
      </c>
      <c r="C92" s="43" t="s">
        <v>151</v>
      </c>
      <c r="D92" s="243" t="s">
        <v>209</v>
      </c>
      <c r="E92" s="243"/>
      <c r="F92" s="243" t="s">
        <v>422</v>
      </c>
      <c r="G92" s="244"/>
      <c r="H92" s="119">
        <v>41861.905649</v>
      </c>
      <c r="I92" s="119">
        <v>0</v>
      </c>
      <c r="J92" s="119">
        <v>41861.905649</v>
      </c>
      <c r="K92" s="119">
        <v>14097.149332000001</v>
      </c>
      <c r="L92" s="119">
        <v>27764.756316999999</v>
      </c>
      <c r="M92" s="71">
        <v>33.675364543125511</v>
      </c>
    </row>
    <row r="93" spans="1:13" s="44" customFormat="1" ht="11.25" customHeight="1" x14ac:dyDescent="0.2">
      <c r="A93" s="43" t="s">
        <v>151</v>
      </c>
      <c r="B93" s="43" t="s">
        <v>151</v>
      </c>
      <c r="C93" s="43" t="s">
        <v>151</v>
      </c>
      <c r="D93" s="243" t="s">
        <v>210</v>
      </c>
      <c r="E93" s="243"/>
      <c r="F93" s="243" t="s">
        <v>476</v>
      </c>
      <c r="G93" s="244"/>
      <c r="H93" s="119">
        <v>469557</v>
      </c>
      <c r="I93" s="119">
        <v>0</v>
      </c>
      <c r="J93" s="119">
        <v>469557</v>
      </c>
      <c r="K93" s="119">
        <v>175072.88998099999</v>
      </c>
      <c r="L93" s="119">
        <v>294484.11001900001</v>
      </c>
      <c r="M93" s="71">
        <v>37.284693866985265</v>
      </c>
    </row>
    <row r="94" spans="1:13" s="44" customFormat="1" ht="11.25" customHeight="1" x14ac:dyDescent="0.2">
      <c r="A94" s="43" t="s">
        <v>151</v>
      </c>
      <c r="B94" s="43" t="s">
        <v>151</v>
      </c>
      <c r="C94" s="43" t="s">
        <v>151</v>
      </c>
      <c r="D94" s="243" t="s">
        <v>211</v>
      </c>
      <c r="E94" s="243"/>
      <c r="F94" s="243" t="s">
        <v>69</v>
      </c>
      <c r="G94" s="244"/>
      <c r="H94" s="119">
        <v>313980</v>
      </c>
      <c r="I94" s="119">
        <v>0</v>
      </c>
      <c r="J94" s="119">
        <v>313980</v>
      </c>
      <c r="K94" s="119">
        <v>201877.42291685002</v>
      </c>
      <c r="L94" s="119">
        <v>112102.57708314998</v>
      </c>
      <c r="M94" s="71">
        <v>64.296268207162882</v>
      </c>
    </row>
    <row r="95" spans="1:13" s="44" customFormat="1" ht="11.25" customHeight="1" x14ac:dyDescent="0.2">
      <c r="A95" s="43" t="s">
        <v>151</v>
      </c>
      <c r="B95" s="43" t="s">
        <v>151</v>
      </c>
      <c r="C95" s="43" t="s">
        <v>151</v>
      </c>
      <c r="D95" s="243" t="s">
        <v>212</v>
      </c>
      <c r="E95" s="243"/>
      <c r="F95" s="243" t="s">
        <v>423</v>
      </c>
      <c r="G95" s="244"/>
      <c r="H95" s="119">
        <v>109000</v>
      </c>
      <c r="I95" s="119">
        <v>0</v>
      </c>
      <c r="J95" s="119">
        <v>109000</v>
      </c>
      <c r="K95" s="119">
        <v>45665.398681999999</v>
      </c>
      <c r="L95" s="119">
        <v>63334.601318000001</v>
      </c>
      <c r="M95" s="71">
        <v>41.894861176146783</v>
      </c>
    </row>
    <row r="96" spans="1:13" s="44" customFormat="1" ht="11.25" customHeight="1" x14ac:dyDescent="0.2">
      <c r="A96" s="43" t="s">
        <v>151</v>
      </c>
      <c r="B96" s="43" t="s">
        <v>151</v>
      </c>
      <c r="C96" s="43" t="s">
        <v>151</v>
      </c>
      <c r="D96" s="243" t="s">
        <v>213</v>
      </c>
      <c r="E96" s="243"/>
      <c r="F96" s="243" t="s">
        <v>424</v>
      </c>
      <c r="G96" s="244"/>
      <c r="H96" s="119">
        <v>2224.5390000000002</v>
      </c>
      <c r="I96" s="119">
        <v>0</v>
      </c>
      <c r="J96" s="119">
        <v>2224.5390000000002</v>
      </c>
      <c r="K96" s="119">
        <v>814.69495696000001</v>
      </c>
      <c r="L96" s="119">
        <v>1409.8440430400001</v>
      </c>
      <c r="M96" s="71">
        <v>36.623091658990916</v>
      </c>
    </row>
    <row r="97" spans="1:13" s="44" customFormat="1" ht="11.25" customHeight="1" x14ac:dyDescent="0.2">
      <c r="A97" s="43" t="s">
        <v>151</v>
      </c>
      <c r="B97" s="43" t="s">
        <v>151</v>
      </c>
      <c r="C97" s="43" t="s">
        <v>151</v>
      </c>
      <c r="D97" s="243" t="s">
        <v>214</v>
      </c>
      <c r="E97" s="243"/>
      <c r="F97" s="243" t="s">
        <v>479</v>
      </c>
      <c r="G97" s="244"/>
      <c r="H97" s="119">
        <v>530000</v>
      </c>
      <c r="I97" s="119">
        <v>0</v>
      </c>
      <c r="J97" s="119">
        <v>530000</v>
      </c>
      <c r="K97" s="119">
        <v>84715.444904539996</v>
      </c>
      <c r="L97" s="119">
        <v>445284.55509546003</v>
      </c>
      <c r="M97" s="71">
        <v>15.984046208403774</v>
      </c>
    </row>
    <row r="98" spans="1:13" s="44" customFormat="1" ht="21.75" customHeight="1" x14ac:dyDescent="0.2">
      <c r="A98" s="43" t="s">
        <v>151</v>
      </c>
      <c r="B98" s="43" t="s">
        <v>151</v>
      </c>
      <c r="C98" s="43" t="s">
        <v>151</v>
      </c>
      <c r="D98" s="243" t="s">
        <v>215</v>
      </c>
      <c r="E98" s="243"/>
      <c r="F98" s="243" t="s">
        <v>445</v>
      </c>
      <c r="G98" s="244"/>
      <c r="H98" s="119">
        <v>400000</v>
      </c>
      <c r="I98" s="119">
        <v>0</v>
      </c>
      <c r="J98" s="119">
        <v>400000</v>
      </c>
      <c r="K98" s="119">
        <v>113810.59436853</v>
      </c>
      <c r="L98" s="119">
        <v>286189.40563147003</v>
      </c>
      <c r="M98" s="71">
        <v>28.452648592132501</v>
      </c>
    </row>
    <row r="99" spans="1:13" s="44" customFormat="1" ht="11.25" customHeight="1" x14ac:dyDescent="0.2">
      <c r="A99" s="43" t="s">
        <v>151</v>
      </c>
      <c r="B99" s="43" t="s">
        <v>151</v>
      </c>
      <c r="C99" s="43" t="s">
        <v>151</v>
      </c>
      <c r="D99" s="243" t="s">
        <v>216</v>
      </c>
      <c r="E99" s="243"/>
      <c r="F99" s="243" t="s">
        <v>425</v>
      </c>
      <c r="G99" s="244"/>
      <c r="H99" s="119">
        <v>46978.275999999998</v>
      </c>
      <c r="I99" s="119">
        <v>0</v>
      </c>
      <c r="J99" s="119">
        <v>46978.275999999998</v>
      </c>
      <c r="K99" s="119">
        <v>13889.393220530001</v>
      </c>
      <c r="L99" s="119">
        <v>33088.882779469997</v>
      </c>
      <c r="M99" s="71">
        <v>29.565566051274427</v>
      </c>
    </row>
    <row r="100" spans="1:13" s="44" customFormat="1" ht="11.25" customHeight="1" x14ac:dyDescent="0.2">
      <c r="A100" s="43" t="s">
        <v>151</v>
      </c>
      <c r="B100" s="43" t="s">
        <v>151</v>
      </c>
      <c r="C100" s="43" t="s">
        <v>151</v>
      </c>
      <c r="D100" s="243" t="s">
        <v>217</v>
      </c>
      <c r="E100" s="243"/>
      <c r="F100" s="243" t="s">
        <v>295</v>
      </c>
      <c r="G100" s="244"/>
      <c r="H100" s="119">
        <v>0</v>
      </c>
      <c r="I100" s="119">
        <v>0</v>
      </c>
      <c r="J100" s="119">
        <v>0</v>
      </c>
      <c r="K100" s="119">
        <v>191449.74282285001</v>
      </c>
      <c r="L100" s="119">
        <v>-191449.74282285001</v>
      </c>
      <c r="M100" s="71">
        <v>0</v>
      </c>
    </row>
    <row r="101" spans="1:13" s="44" customFormat="1" ht="11.25" customHeight="1" x14ac:dyDescent="0.2">
      <c r="A101" s="43" t="s">
        <v>151</v>
      </c>
      <c r="B101" s="43" t="s">
        <v>151</v>
      </c>
      <c r="C101" s="43" t="s">
        <v>151</v>
      </c>
      <c r="D101" s="243" t="s">
        <v>218</v>
      </c>
      <c r="E101" s="243"/>
      <c r="F101" s="243" t="s">
        <v>477</v>
      </c>
      <c r="G101" s="244"/>
      <c r="H101" s="119">
        <v>154251.38891400001</v>
      </c>
      <c r="I101" s="119">
        <v>0</v>
      </c>
      <c r="J101" s="119">
        <v>154251.38891400001</v>
      </c>
      <c r="K101" s="119">
        <v>118541.62547974</v>
      </c>
      <c r="L101" s="119">
        <v>35709.763434260007</v>
      </c>
      <c r="M101" s="71">
        <v>76.849632482616201</v>
      </c>
    </row>
    <row r="102" spans="1:13" s="44" customFormat="1" ht="11.25" customHeight="1" x14ac:dyDescent="0.2">
      <c r="A102" s="43" t="s">
        <v>151</v>
      </c>
      <c r="B102" s="43" t="s">
        <v>151</v>
      </c>
      <c r="C102" s="43" t="s">
        <v>151</v>
      </c>
      <c r="D102" s="243" t="s">
        <v>219</v>
      </c>
      <c r="E102" s="243"/>
      <c r="F102" s="243" t="s">
        <v>426</v>
      </c>
      <c r="G102" s="244"/>
      <c r="H102" s="119">
        <v>261</v>
      </c>
      <c r="I102" s="119">
        <v>0</v>
      </c>
      <c r="J102" s="119">
        <v>261</v>
      </c>
      <c r="K102" s="119">
        <v>0</v>
      </c>
      <c r="L102" s="119">
        <v>261</v>
      </c>
      <c r="M102" s="71">
        <v>0</v>
      </c>
    </row>
    <row r="103" spans="1:13" s="44" customFormat="1" ht="11.25" customHeight="1" x14ac:dyDescent="0.2">
      <c r="A103" s="43" t="s">
        <v>151</v>
      </c>
      <c r="B103" s="43" t="s">
        <v>151</v>
      </c>
      <c r="C103" s="43" t="s">
        <v>151</v>
      </c>
      <c r="D103" s="243" t="s">
        <v>220</v>
      </c>
      <c r="E103" s="243"/>
      <c r="F103" s="243" t="s">
        <v>427</v>
      </c>
      <c r="G103" s="244"/>
      <c r="H103" s="119">
        <v>642</v>
      </c>
      <c r="I103" s="119">
        <v>0</v>
      </c>
      <c r="J103" s="119">
        <v>642</v>
      </c>
      <c r="K103" s="119">
        <v>0</v>
      </c>
      <c r="L103" s="119">
        <v>642</v>
      </c>
      <c r="M103" s="71">
        <v>0</v>
      </c>
    </row>
    <row r="104" spans="1:13" s="44" customFormat="1" ht="11.25" customHeight="1" x14ac:dyDescent="0.2">
      <c r="A104" s="43" t="s">
        <v>151</v>
      </c>
      <c r="B104" s="43" t="s">
        <v>151</v>
      </c>
      <c r="C104" s="43" t="s">
        <v>151</v>
      </c>
      <c r="D104" s="243" t="s">
        <v>221</v>
      </c>
      <c r="E104" s="243"/>
      <c r="F104" s="243" t="s">
        <v>428</v>
      </c>
      <c r="G104" s="244"/>
      <c r="H104" s="119">
        <v>65302.796779999997</v>
      </c>
      <c r="I104" s="119">
        <v>0</v>
      </c>
      <c r="J104" s="119">
        <v>65302.796779999997</v>
      </c>
      <c r="K104" s="119">
        <v>30563.530210249999</v>
      </c>
      <c r="L104" s="119">
        <v>34739.266569749998</v>
      </c>
      <c r="M104" s="71">
        <v>46.802789034007439</v>
      </c>
    </row>
    <row r="105" spans="1:13" s="44" customFormat="1" ht="11.25" customHeight="1" x14ac:dyDescent="0.2">
      <c r="A105" s="43" t="s">
        <v>151</v>
      </c>
      <c r="B105" s="43" t="s">
        <v>151</v>
      </c>
      <c r="C105" s="43" t="s">
        <v>151</v>
      </c>
      <c r="D105" s="243" t="s">
        <v>222</v>
      </c>
      <c r="E105" s="243"/>
      <c r="F105" s="243" t="s">
        <v>429</v>
      </c>
      <c r="G105" s="244"/>
      <c r="H105" s="119">
        <v>140000</v>
      </c>
      <c r="I105" s="119">
        <v>0</v>
      </c>
      <c r="J105" s="119">
        <v>140000</v>
      </c>
      <c r="K105" s="119">
        <v>94963.856391089997</v>
      </c>
      <c r="L105" s="119">
        <v>45036.143608910003</v>
      </c>
      <c r="M105" s="71">
        <v>67.831325993635716</v>
      </c>
    </row>
    <row r="106" spans="1:13" s="44" customFormat="1" ht="11.25" customHeight="1" x14ac:dyDescent="0.2">
      <c r="A106" s="43" t="s">
        <v>151</v>
      </c>
      <c r="B106" s="43" t="s">
        <v>151</v>
      </c>
      <c r="C106" s="43" t="s">
        <v>151</v>
      </c>
      <c r="D106" s="243" t="s">
        <v>223</v>
      </c>
      <c r="E106" s="243"/>
      <c r="F106" s="243" t="s">
        <v>452</v>
      </c>
      <c r="G106" s="244"/>
      <c r="H106" s="119">
        <v>21000</v>
      </c>
      <c r="I106" s="119">
        <v>0</v>
      </c>
      <c r="J106" s="119">
        <v>21000</v>
      </c>
      <c r="K106" s="119">
        <v>19710.979543000001</v>
      </c>
      <c r="L106" s="119">
        <v>1289.0204569999987</v>
      </c>
      <c r="M106" s="71">
        <v>93.861807347619049</v>
      </c>
    </row>
    <row r="107" spans="1:13" s="44" customFormat="1" ht="20.25" customHeight="1" x14ac:dyDescent="0.2">
      <c r="A107" s="43" t="s">
        <v>151</v>
      </c>
      <c r="B107" s="43" t="s">
        <v>151</v>
      </c>
      <c r="C107" s="43" t="s">
        <v>151</v>
      </c>
      <c r="D107" s="243" t="s">
        <v>224</v>
      </c>
      <c r="E107" s="243"/>
      <c r="F107" s="243" t="s">
        <v>430</v>
      </c>
      <c r="G107" s="244"/>
      <c r="H107" s="119">
        <v>1037951.070739</v>
      </c>
      <c r="I107" s="119">
        <v>0</v>
      </c>
      <c r="J107" s="119">
        <v>1037951.070739</v>
      </c>
      <c r="K107" s="119">
        <v>175085.69899317002</v>
      </c>
      <c r="L107" s="119">
        <v>862865.37174582994</v>
      </c>
      <c r="M107" s="71">
        <v>16.868396201808682</v>
      </c>
    </row>
    <row r="108" spans="1:13" s="44" customFormat="1" ht="11.25" customHeight="1" x14ac:dyDescent="0.2">
      <c r="A108" s="43" t="s">
        <v>151</v>
      </c>
      <c r="B108" s="43" t="s">
        <v>151</v>
      </c>
      <c r="C108" s="43" t="s">
        <v>151</v>
      </c>
      <c r="D108" s="243" t="s">
        <v>225</v>
      </c>
      <c r="E108" s="243"/>
      <c r="F108" s="243" t="s">
        <v>466</v>
      </c>
      <c r="G108" s="244"/>
      <c r="H108" s="119">
        <v>0</v>
      </c>
      <c r="I108" s="119">
        <v>0</v>
      </c>
      <c r="J108" s="119">
        <v>0</v>
      </c>
      <c r="K108" s="119">
        <v>21225.706471000001</v>
      </c>
      <c r="L108" s="119">
        <v>-21225.706471000001</v>
      </c>
      <c r="M108" s="71">
        <v>0</v>
      </c>
    </row>
    <row r="109" spans="1:13" s="44" customFormat="1" ht="11.25" customHeight="1" x14ac:dyDescent="0.2">
      <c r="A109" s="43" t="s">
        <v>151</v>
      </c>
      <c r="B109" s="43" t="s">
        <v>151</v>
      </c>
      <c r="C109" s="43" t="s">
        <v>151</v>
      </c>
      <c r="D109" s="243" t="s">
        <v>226</v>
      </c>
      <c r="E109" s="243"/>
      <c r="F109" s="243" t="s">
        <v>431</v>
      </c>
      <c r="G109" s="244"/>
      <c r="H109" s="119">
        <v>85605.584212999995</v>
      </c>
      <c r="I109" s="119">
        <v>0</v>
      </c>
      <c r="J109" s="119">
        <v>85605.584212999995</v>
      </c>
      <c r="K109" s="119">
        <v>38325.518817620003</v>
      </c>
      <c r="L109" s="119">
        <v>47280.065395379992</v>
      </c>
      <c r="M109" s="71">
        <v>44.769881743064985</v>
      </c>
    </row>
    <row r="110" spans="1:13" s="44" customFormat="1" ht="11.25" customHeight="1" x14ac:dyDescent="0.2">
      <c r="A110" s="43" t="s">
        <v>151</v>
      </c>
      <c r="B110" s="43" t="s">
        <v>151</v>
      </c>
      <c r="C110" s="43" t="s">
        <v>151</v>
      </c>
      <c r="D110" s="243" t="s">
        <v>227</v>
      </c>
      <c r="E110" s="243"/>
      <c r="F110" s="243" t="s">
        <v>296</v>
      </c>
      <c r="G110" s="244"/>
      <c r="H110" s="119">
        <v>2881</v>
      </c>
      <c r="I110" s="119">
        <v>0</v>
      </c>
      <c r="J110" s="119">
        <v>2881</v>
      </c>
      <c r="K110" s="119">
        <v>28.978746999999998</v>
      </c>
      <c r="L110" s="119">
        <v>2852.0212529999999</v>
      </c>
      <c r="M110" s="71">
        <v>1.0058572370704617</v>
      </c>
    </row>
    <row r="111" spans="1:13" s="44" customFormat="1" ht="11.25" customHeight="1" x14ac:dyDescent="0.2">
      <c r="A111" s="43" t="s">
        <v>151</v>
      </c>
      <c r="B111" s="43" t="s">
        <v>151</v>
      </c>
      <c r="C111" s="43" t="s">
        <v>151</v>
      </c>
      <c r="D111" s="243" t="s">
        <v>228</v>
      </c>
      <c r="E111" s="243"/>
      <c r="F111" s="243" t="s">
        <v>432</v>
      </c>
      <c r="G111" s="244"/>
      <c r="H111" s="119">
        <v>98519.37</v>
      </c>
      <c r="I111" s="119">
        <v>0</v>
      </c>
      <c r="J111" s="119">
        <v>98519.37</v>
      </c>
      <c r="K111" s="119">
        <v>326725.58870914002</v>
      </c>
      <c r="L111" s="119">
        <v>-228206.21870914003</v>
      </c>
      <c r="M111" s="71">
        <v>331.63588917503233</v>
      </c>
    </row>
    <row r="112" spans="1:13" s="44" customFormat="1" ht="11.25" customHeight="1" x14ac:dyDescent="0.2">
      <c r="A112" s="43" t="s">
        <v>151</v>
      </c>
      <c r="B112" s="43" t="s">
        <v>151</v>
      </c>
      <c r="C112" s="43" t="s">
        <v>151</v>
      </c>
      <c r="D112" s="243" t="s">
        <v>229</v>
      </c>
      <c r="E112" s="243"/>
      <c r="F112" s="243" t="s">
        <v>433</v>
      </c>
      <c r="G112" s="244"/>
      <c r="H112" s="119">
        <v>177000</v>
      </c>
      <c r="I112" s="119">
        <v>0</v>
      </c>
      <c r="J112" s="119">
        <v>177000</v>
      </c>
      <c r="K112" s="119">
        <v>175253.11431172001</v>
      </c>
      <c r="L112" s="119">
        <v>1746.8856882799882</v>
      </c>
      <c r="M112" s="71">
        <v>99.013058933175145</v>
      </c>
    </row>
    <row r="113" spans="1:13" s="44" customFormat="1" ht="11.25" customHeight="1" x14ac:dyDescent="0.2">
      <c r="A113" s="43" t="s">
        <v>151</v>
      </c>
      <c r="B113" s="43" t="s">
        <v>151</v>
      </c>
      <c r="C113" s="43" t="s">
        <v>151</v>
      </c>
      <c r="D113" s="243" t="s">
        <v>230</v>
      </c>
      <c r="E113" s="243"/>
      <c r="F113" s="243" t="s">
        <v>434</v>
      </c>
      <c r="G113" s="244"/>
      <c r="H113" s="119">
        <v>163821.696069</v>
      </c>
      <c r="I113" s="119">
        <v>0</v>
      </c>
      <c r="J113" s="119">
        <v>163821.696069</v>
      </c>
      <c r="K113" s="119">
        <v>22331.374771999999</v>
      </c>
      <c r="L113" s="119">
        <v>141490.32129699999</v>
      </c>
      <c r="M113" s="71">
        <v>13.631512374645578</v>
      </c>
    </row>
    <row r="114" spans="1:13" s="44" customFormat="1" ht="23.25" customHeight="1" x14ac:dyDescent="0.2">
      <c r="A114" s="43" t="s">
        <v>151</v>
      </c>
      <c r="B114" s="43" t="s">
        <v>151</v>
      </c>
      <c r="C114" s="43" t="s">
        <v>151</v>
      </c>
      <c r="D114" s="243" t="s">
        <v>231</v>
      </c>
      <c r="E114" s="243"/>
      <c r="F114" s="243" t="s">
        <v>435</v>
      </c>
      <c r="G114" s="244"/>
      <c r="H114" s="119">
        <v>4400</v>
      </c>
      <c r="I114" s="119">
        <v>0</v>
      </c>
      <c r="J114" s="119">
        <v>4400</v>
      </c>
      <c r="K114" s="119">
        <v>4023.75757441</v>
      </c>
      <c r="L114" s="119">
        <v>376.24242559000004</v>
      </c>
      <c r="M114" s="71">
        <v>91.449035782045456</v>
      </c>
    </row>
    <row r="115" spans="1:13" s="44" customFormat="1" ht="11.25" customHeight="1" x14ac:dyDescent="0.2">
      <c r="A115" s="43" t="s">
        <v>151</v>
      </c>
      <c r="B115" s="43" t="s">
        <v>151</v>
      </c>
      <c r="C115" s="43" t="s">
        <v>151</v>
      </c>
      <c r="D115" s="243" t="s">
        <v>232</v>
      </c>
      <c r="E115" s="243"/>
      <c r="F115" s="243" t="s">
        <v>478</v>
      </c>
      <c r="G115" s="244"/>
      <c r="H115" s="119">
        <v>0</v>
      </c>
      <c r="I115" s="119">
        <v>0</v>
      </c>
      <c r="J115" s="119">
        <v>0</v>
      </c>
      <c r="K115" s="119">
        <v>6069.811549</v>
      </c>
      <c r="L115" s="119">
        <v>-6069.811549</v>
      </c>
      <c r="M115" s="71">
        <v>0</v>
      </c>
    </row>
    <row r="116" spans="1:13" s="44" customFormat="1" ht="21.75" customHeight="1" x14ac:dyDescent="0.2">
      <c r="A116" s="43" t="s">
        <v>151</v>
      </c>
      <c r="B116" s="43" t="s">
        <v>151</v>
      </c>
      <c r="C116" s="43" t="s">
        <v>151</v>
      </c>
      <c r="D116" s="243" t="s">
        <v>233</v>
      </c>
      <c r="E116" s="243"/>
      <c r="F116" s="243" t="s">
        <v>436</v>
      </c>
      <c r="G116" s="244"/>
      <c r="H116" s="119">
        <v>3068.2890000000002</v>
      </c>
      <c r="I116" s="119">
        <v>0</v>
      </c>
      <c r="J116" s="119">
        <v>3068.2890000000002</v>
      </c>
      <c r="K116" s="119">
        <v>0</v>
      </c>
      <c r="L116" s="119">
        <v>3068.2890000000002</v>
      </c>
      <c r="M116" s="71">
        <v>0</v>
      </c>
    </row>
    <row r="117" spans="1:13" s="44" customFormat="1" ht="23.25" customHeight="1" x14ac:dyDescent="0.2">
      <c r="A117" s="43" t="s">
        <v>151</v>
      </c>
      <c r="B117" s="43" t="s">
        <v>151</v>
      </c>
      <c r="C117" s="43" t="s">
        <v>151</v>
      </c>
      <c r="D117" s="243" t="s">
        <v>234</v>
      </c>
      <c r="E117" s="243"/>
      <c r="F117" s="243" t="s">
        <v>437</v>
      </c>
      <c r="G117" s="244"/>
      <c r="H117" s="119">
        <v>0</v>
      </c>
      <c r="I117" s="119">
        <v>0</v>
      </c>
      <c r="J117" s="119">
        <v>0</v>
      </c>
      <c r="K117" s="119">
        <v>460.41851600000001</v>
      </c>
      <c r="L117" s="119">
        <v>-460.41851600000001</v>
      </c>
      <c r="M117" s="71">
        <v>0</v>
      </c>
    </row>
    <row r="118" spans="1:13" s="44" customFormat="1" ht="11.25" customHeight="1" x14ac:dyDescent="0.2">
      <c r="A118" s="43"/>
      <c r="B118" s="43"/>
      <c r="C118" s="43"/>
      <c r="D118" s="243" t="s">
        <v>235</v>
      </c>
      <c r="E118" s="243"/>
      <c r="F118" s="243" t="s">
        <v>404</v>
      </c>
      <c r="G118" s="244"/>
      <c r="H118" s="119">
        <v>0</v>
      </c>
      <c r="I118" s="119">
        <v>0</v>
      </c>
      <c r="J118" s="119">
        <v>0</v>
      </c>
      <c r="K118" s="119">
        <v>22.917310000000001</v>
      </c>
      <c r="L118" s="119">
        <v>-22.917310000000001</v>
      </c>
      <c r="M118" s="71">
        <v>0</v>
      </c>
    </row>
    <row r="119" spans="1:13" s="44" customFormat="1" x14ac:dyDescent="0.2">
      <c r="A119" s="43"/>
      <c r="B119" s="43"/>
      <c r="C119" s="43"/>
      <c r="D119" s="243" t="s">
        <v>502</v>
      </c>
      <c r="E119" s="243"/>
      <c r="F119" s="151" t="s">
        <v>497</v>
      </c>
      <c r="G119" s="212"/>
      <c r="H119" s="119">
        <v>17409.2</v>
      </c>
      <c r="I119" s="119">
        <v>0</v>
      </c>
      <c r="J119" s="119">
        <v>17409.2</v>
      </c>
      <c r="K119" s="119">
        <v>0</v>
      </c>
      <c r="L119" s="119">
        <v>17409.2</v>
      </c>
      <c r="M119" s="71">
        <v>0</v>
      </c>
    </row>
    <row r="120" spans="1:13" x14ac:dyDescent="0.2">
      <c r="A120" s="43"/>
      <c r="B120" s="43"/>
      <c r="C120" s="43"/>
      <c r="D120" s="43"/>
      <c r="E120" s="43"/>
      <c r="F120" s="43"/>
      <c r="G120" s="212"/>
      <c r="H120" s="119"/>
      <c r="I120" s="119"/>
      <c r="J120" s="119"/>
      <c r="K120" s="119"/>
      <c r="L120" s="119"/>
      <c r="M120" s="71"/>
    </row>
    <row r="121" spans="1:13" ht="11.25" customHeight="1" x14ac:dyDescent="0.2">
      <c r="A121" s="254" t="s">
        <v>236</v>
      </c>
      <c r="B121" s="255"/>
      <c r="C121" s="255"/>
      <c r="D121" s="255"/>
      <c r="E121" s="255"/>
      <c r="F121" s="255"/>
      <c r="G121" s="256"/>
      <c r="H121" s="210">
        <v>29627834.093394</v>
      </c>
      <c r="I121" s="210">
        <v>93892.122893000022</v>
      </c>
      <c r="J121" s="210">
        <v>29721726.216287002</v>
      </c>
      <c r="K121" s="210">
        <v>11020371.388052261</v>
      </c>
      <c r="L121" s="210">
        <v>18701354.82823474</v>
      </c>
      <c r="M121" s="211">
        <v>37.078503811845501</v>
      </c>
    </row>
    <row r="122" spans="1:13" x14ac:dyDescent="0.2">
      <c r="A122" s="51"/>
      <c r="G122" s="194"/>
      <c r="H122" s="119"/>
      <c r="I122" s="119"/>
      <c r="J122" s="119"/>
      <c r="K122" s="119"/>
      <c r="L122" s="119"/>
      <c r="M122" s="119"/>
    </row>
    <row r="123" spans="1:13" ht="11.25" customHeight="1" x14ac:dyDescent="0.2">
      <c r="A123" s="240" t="s">
        <v>237</v>
      </c>
      <c r="B123" s="241"/>
      <c r="C123" s="241"/>
      <c r="D123" s="241"/>
      <c r="E123" s="241"/>
      <c r="F123" s="241"/>
      <c r="G123" s="242"/>
      <c r="H123" s="142">
        <v>14372122.089168999</v>
      </c>
      <c r="I123" s="142">
        <v>134903.21885200002</v>
      </c>
      <c r="J123" s="142">
        <v>14507025.308021002</v>
      </c>
      <c r="K123" s="142">
        <v>6554043.0746976798</v>
      </c>
      <c r="L123" s="142">
        <v>7952982.2333233217</v>
      </c>
      <c r="M123" s="69">
        <v>45.178407947450943</v>
      </c>
    </row>
    <row r="124" spans="1:13" ht="11.25" customHeight="1" x14ac:dyDescent="0.2">
      <c r="A124" s="40" t="s">
        <v>151</v>
      </c>
      <c r="B124" s="40" t="s">
        <v>151</v>
      </c>
      <c r="C124" s="40" t="s">
        <v>238</v>
      </c>
      <c r="D124" s="250" t="s">
        <v>49</v>
      </c>
      <c r="E124" s="248"/>
      <c r="F124" s="248"/>
      <c r="G124" s="249"/>
      <c r="H124" s="119">
        <v>14372122.089168999</v>
      </c>
      <c r="I124" s="119">
        <v>134903.21885200002</v>
      </c>
      <c r="J124" s="119">
        <v>14507025.308021002</v>
      </c>
      <c r="K124" s="119">
        <v>6554043.0746976798</v>
      </c>
      <c r="L124" s="119">
        <v>7952982.2333233217</v>
      </c>
      <c r="M124" s="108">
        <v>45.178407947450943</v>
      </c>
    </row>
    <row r="125" spans="1:13" ht="11.25" customHeight="1" x14ac:dyDescent="0.2">
      <c r="A125" s="41" t="s">
        <v>151</v>
      </c>
      <c r="B125" s="41" t="s">
        <v>151</v>
      </c>
      <c r="C125" s="251" t="s">
        <v>239</v>
      </c>
      <c r="D125" s="248"/>
      <c r="E125" s="243" t="s">
        <v>281</v>
      </c>
      <c r="F125" s="243"/>
      <c r="G125" s="249"/>
      <c r="H125" s="119">
        <v>2447799.3814349999</v>
      </c>
      <c r="I125" s="119">
        <v>0</v>
      </c>
      <c r="J125" s="119">
        <v>2447799.3814349999</v>
      </c>
      <c r="K125" s="119">
        <v>1408483.68885396</v>
      </c>
      <c r="L125" s="119">
        <v>1039315.6925810399</v>
      </c>
      <c r="M125" s="71">
        <v>57.540813987306819</v>
      </c>
    </row>
    <row r="126" spans="1:13" ht="11.25" customHeight="1" x14ac:dyDescent="0.2">
      <c r="A126" s="41" t="s">
        <v>151</v>
      </c>
      <c r="B126" s="41" t="s">
        <v>151</v>
      </c>
      <c r="C126" s="251" t="s">
        <v>240</v>
      </c>
      <c r="D126" s="248"/>
      <c r="E126" s="243" t="s">
        <v>400</v>
      </c>
      <c r="F126" s="243"/>
      <c r="G126" s="249"/>
      <c r="H126" s="119">
        <v>5233595.833505</v>
      </c>
      <c r="I126" s="119">
        <v>0</v>
      </c>
      <c r="J126" s="119">
        <v>5233595.833505</v>
      </c>
      <c r="K126" s="119">
        <v>2727149.8537614401</v>
      </c>
      <c r="L126" s="119">
        <v>2506445.9797435598</v>
      </c>
      <c r="M126" s="71">
        <v>52.108529976703153</v>
      </c>
    </row>
    <row r="127" spans="1:13" ht="11.25" customHeight="1" x14ac:dyDescent="0.2">
      <c r="A127" s="41" t="s">
        <v>151</v>
      </c>
      <c r="B127" s="41" t="s">
        <v>151</v>
      </c>
      <c r="C127" s="251" t="s">
        <v>241</v>
      </c>
      <c r="D127" s="248"/>
      <c r="E127" s="236" t="s">
        <v>401</v>
      </c>
      <c r="F127" s="236"/>
      <c r="G127" s="257"/>
      <c r="H127" s="119">
        <v>448395.50512500003</v>
      </c>
      <c r="I127" s="119">
        <v>0</v>
      </c>
      <c r="J127" s="119">
        <v>448395.50512500003</v>
      </c>
      <c r="K127" s="119">
        <v>162464.85057014003</v>
      </c>
      <c r="L127" s="119">
        <v>285930.65455485997</v>
      </c>
      <c r="M127" s="71">
        <v>36.232488665302164</v>
      </c>
    </row>
    <row r="128" spans="1:13" ht="11.25" customHeight="1" x14ac:dyDescent="0.2">
      <c r="A128" s="41" t="s">
        <v>151</v>
      </c>
      <c r="B128" s="41" t="s">
        <v>151</v>
      </c>
      <c r="C128" s="251" t="s">
        <v>242</v>
      </c>
      <c r="D128" s="248"/>
      <c r="E128" s="236" t="s">
        <v>402</v>
      </c>
      <c r="F128" s="236"/>
      <c r="G128" s="257"/>
      <c r="H128" s="119">
        <v>324063.78215699998</v>
      </c>
      <c r="I128" s="119">
        <v>0</v>
      </c>
      <c r="J128" s="119">
        <v>324063.78215699998</v>
      </c>
      <c r="K128" s="119">
        <v>216740.08241670998</v>
      </c>
      <c r="L128" s="119">
        <v>107323.69974029</v>
      </c>
      <c r="M128" s="71">
        <v>66.881920890408352</v>
      </c>
    </row>
    <row r="129" spans="1:13" ht="11.25" customHeight="1" x14ac:dyDescent="0.2">
      <c r="A129" s="41" t="s">
        <v>151</v>
      </c>
      <c r="B129" s="41" t="s">
        <v>151</v>
      </c>
      <c r="C129" s="251" t="s">
        <v>243</v>
      </c>
      <c r="D129" s="248"/>
      <c r="E129" s="236" t="s">
        <v>403</v>
      </c>
      <c r="F129" s="236"/>
      <c r="G129" s="257"/>
      <c r="H129" s="119">
        <v>4702120.1318939999</v>
      </c>
      <c r="I129" s="119">
        <v>99402.785260000004</v>
      </c>
      <c r="J129" s="119">
        <v>4801522.9171540001</v>
      </c>
      <c r="K129" s="119">
        <v>1624317.9614639499</v>
      </c>
      <c r="L129" s="119">
        <v>3177204.9556900505</v>
      </c>
      <c r="M129" s="71">
        <v>33.829224383390624</v>
      </c>
    </row>
    <row r="130" spans="1:13" ht="11.25" customHeight="1" x14ac:dyDescent="0.2">
      <c r="A130" s="41" t="s">
        <v>151</v>
      </c>
      <c r="B130" s="41" t="s">
        <v>151</v>
      </c>
      <c r="C130" s="251" t="s">
        <v>244</v>
      </c>
      <c r="D130" s="248"/>
      <c r="E130" s="243" t="s">
        <v>282</v>
      </c>
      <c r="F130" s="243"/>
      <c r="G130" s="249"/>
      <c r="H130" s="119">
        <v>1216147.455053</v>
      </c>
      <c r="I130" s="119">
        <v>35500.433592000001</v>
      </c>
      <c r="J130" s="119">
        <v>1251647.8886450001</v>
      </c>
      <c r="K130" s="119">
        <v>414886.63763148</v>
      </c>
      <c r="L130" s="119">
        <v>836761.25101352006</v>
      </c>
      <c r="M130" s="71">
        <v>33.147232651878234</v>
      </c>
    </row>
    <row r="131" spans="1:13" x14ac:dyDescent="0.2">
      <c r="A131" s="41"/>
      <c r="B131" s="41"/>
      <c r="C131" s="42"/>
      <c r="E131" s="43"/>
      <c r="F131" s="43"/>
      <c r="G131" s="194"/>
      <c r="H131" s="119"/>
      <c r="I131" s="119"/>
      <c r="J131" s="119"/>
      <c r="K131" s="119"/>
      <c r="L131" s="119"/>
      <c r="M131" s="71"/>
    </row>
    <row r="132" spans="1:13" ht="11.25" customHeight="1" x14ac:dyDescent="0.2">
      <c r="A132" s="240" t="s">
        <v>245</v>
      </c>
      <c r="B132" s="241"/>
      <c r="C132" s="241"/>
      <c r="D132" s="241"/>
      <c r="E132" s="241"/>
      <c r="F132" s="241"/>
      <c r="G132" s="242"/>
      <c r="H132" s="142">
        <v>7908917.9180470007</v>
      </c>
      <c r="I132" s="142">
        <v>-41011.095958999998</v>
      </c>
      <c r="J132" s="142">
        <v>7867906.8220880004</v>
      </c>
      <c r="K132" s="142">
        <v>1098812.25253958</v>
      </c>
      <c r="L132" s="142">
        <v>6769094.5695484206</v>
      </c>
      <c r="M132" s="69">
        <v>13.965750705827181</v>
      </c>
    </row>
    <row r="133" spans="1:13" ht="11.25" customHeight="1" x14ac:dyDescent="0.2">
      <c r="A133" s="40" t="s">
        <v>151</v>
      </c>
      <c r="B133" s="40" t="s">
        <v>151</v>
      </c>
      <c r="C133" s="40" t="s">
        <v>246</v>
      </c>
      <c r="D133" s="250" t="s">
        <v>392</v>
      </c>
      <c r="E133" s="248"/>
      <c r="F133" s="248"/>
      <c r="G133" s="249"/>
      <c r="H133" s="119">
        <v>24997.063324999999</v>
      </c>
      <c r="I133" s="119">
        <v>0</v>
      </c>
      <c r="J133" s="119">
        <v>24997.063324999999</v>
      </c>
      <c r="K133" s="119">
        <v>5012.2738037500003</v>
      </c>
      <c r="L133" s="119">
        <v>19984.789521250001</v>
      </c>
      <c r="M133" s="108">
        <v>20.051450598747486</v>
      </c>
    </row>
    <row r="134" spans="1:13" ht="11.25" customHeight="1" x14ac:dyDescent="0.2">
      <c r="A134" s="40" t="s">
        <v>151</v>
      </c>
      <c r="B134" s="40" t="s">
        <v>151</v>
      </c>
      <c r="C134" s="40" t="s">
        <v>247</v>
      </c>
      <c r="D134" s="250" t="s">
        <v>283</v>
      </c>
      <c r="E134" s="248"/>
      <c r="F134" s="248"/>
      <c r="G134" s="249"/>
      <c r="H134" s="119">
        <v>5495844.5330469999</v>
      </c>
      <c r="I134" s="119">
        <v>0</v>
      </c>
      <c r="J134" s="119">
        <v>5495844.5330469999</v>
      </c>
      <c r="K134" s="119">
        <v>710277.38066634</v>
      </c>
      <c r="L134" s="119">
        <v>4785567.1523806602</v>
      </c>
      <c r="M134" s="71">
        <v>12.923898709204368</v>
      </c>
    </row>
    <row r="135" spans="1:13" ht="11.25" customHeight="1" x14ac:dyDescent="0.2">
      <c r="A135" s="40" t="s">
        <v>151</v>
      </c>
      <c r="B135" s="40" t="s">
        <v>151</v>
      </c>
      <c r="C135" s="40" t="s">
        <v>248</v>
      </c>
      <c r="D135" s="250" t="s">
        <v>393</v>
      </c>
      <c r="E135" s="248"/>
      <c r="F135" s="248"/>
      <c r="G135" s="249"/>
      <c r="H135" s="119">
        <v>117.15888</v>
      </c>
      <c r="I135" s="119">
        <v>0</v>
      </c>
      <c r="J135" s="119">
        <v>117.15888</v>
      </c>
      <c r="K135" s="119">
        <v>1.0119215699999999</v>
      </c>
      <c r="L135" s="119">
        <v>116.14695843</v>
      </c>
      <c r="M135" s="71">
        <v>0.86371734690533064</v>
      </c>
    </row>
    <row r="136" spans="1:13" ht="11.25" customHeight="1" x14ac:dyDescent="0.2">
      <c r="A136" s="40" t="s">
        <v>151</v>
      </c>
      <c r="B136" s="40" t="s">
        <v>151</v>
      </c>
      <c r="C136" s="40" t="s">
        <v>249</v>
      </c>
      <c r="D136" s="250" t="s">
        <v>284</v>
      </c>
      <c r="E136" s="248"/>
      <c r="F136" s="248"/>
      <c r="G136" s="249"/>
      <c r="H136" s="119">
        <v>267999.27701199998</v>
      </c>
      <c r="I136" s="119">
        <v>0</v>
      </c>
      <c r="J136" s="119">
        <v>267999.27701199998</v>
      </c>
      <c r="K136" s="119">
        <v>220651.64600532001</v>
      </c>
      <c r="L136" s="119">
        <v>47347.631006679963</v>
      </c>
      <c r="M136" s="71">
        <v>82.332925844214159</v>
      </c>
    </row>
    <row r="137" spans="1:13" ht="11.25" customHeight="1" x14ac:dyDescent="0.2">
      <c r="A137" s="40"/>
      <c r="B137" s="40"/>
      <c r="C137" s="40" t="s">
        <v>501</v>
      </c>
      <c r="D137" s="250" t="s">
        <v>406</v>
      </c>
      <c r="E137" s="248"/>
      <c r="F137" s="248"/>
      <c r="G137" s="249"/>
      <c r="H137" s="119">
        <v>150000</v>
      </c>
      <c r="I137" s="119">
        <v>0</v>
      </c>
      <c r="J137" s="119">
        <v>150000</v>
      </c>
      <c r="K137" s="119">
        <v>0</v>
      </c>
      <c r="L137" s="119">
        <v>150000</v>
      </c>
      <c r="M137" s="71">
        <v>0</v>
      </c>
    </row>
    <row r="138" spans="1:13" ht="11.25" customHeight="1" x14ac:dyDescent="0.2">
      <c r="A138" s="40" t="s">
        <v>151</v>
      </c>
      <c r="B138" s="40" t="s">
        <v>151</v>
      </c>
      <c r="C138" s="40" t="s">
        <v>250</v>
      </c>
      <c r="D138" s="250" t="s">
        <v>394</v>
      </c>
      <c r="E138" s="248"/>
      <c r="F138" s="248"/>
      <c r="G138" s="249"/>
      <c r="H138" s="119">
        <v>0</v>
      </c>
      <c r="I138" s="119">
        <v>0</v>
      </c>
      <c r="J138" s="119">
        <v>0</v>
      </c>
      <c r="K138" s="119">
        <v>0</v>
      </c>
      <c r="L138" s="119">
        <v>0</v>
      </c>
      <c r="M138" s="71">
        <v>0</v>
      </c>
    </row>
    <row r="139" spans="1:13" ht="11.25" customHeight="1" x14ac:dyDescent="0.2">
      <c r="A139" s="40" t="s">
        <v>151</v>
      </c>
      <c r="B139" s="40" t="s">
        <v>151</v>
      </c>
      <c r="C139" s="40" t="s">
        <v>251</v>
      </c>
      <c r="D139" s="250" t="s">
        <v>395</v>
      </c>
      <c r="E139" s="248"/>
      <c r="F139" s="248"/>
      <c r="G139" s="249"/>
      <c r="H139" s="119">
        <v>54067.583605</v>
      </c>
      <c r="I139" s="119">
        <v>-41011.095958999998</v>
      </c>
      <c r="J139" s="119">
        <v>13056.487646</v>
      </c>
      <c r="K139" s="119">
        <v>1187.560056</v>
      </c>
      <c r="L139" s="119">
        <v>11868.927589999999</v>
      </c>
      <c r="M139" s="71">
        <v>9.0955553147084096</v>
      </c>
    </row>
    <row r="140" spans="1:13" ht="11.25" customHeight="1" x14ac:dyDescent="0.2">
      <c r="A140" s="40" t="s">
        <v>151</v>
      </c>
      <c r="B140" s="40" t="s">
        <v>151</v>
      </c>
      <c r="C140" s="40" t="s">
        <v>252</v>
      </c>
      <c r="D140" s="250" t="s">
        <v>396</v>
      </c>
      <c r="E140" s="248"/>
      <c r="F140" s="248"/>
      <c r="G140" s="249"/>
      <c r="H140" s="119">
        <v>186033.18982199999</v>
      </c>
      <c r="I140" s="119">
        <v>0</v>
      </c>
      <c r="J140" s="119">
        <v>186033.18982199999</v>
      </c>
      <c r="K140" s="119">
        <v>100455.80747021001</v>
      </c>
      <c r="L140" s="119">
        <v>85577.382351789973</v>
      </c>
      <c r="M140" s="71">
        <v>53.998863087994131</v>
      </c>
    </row>
    <row r="141" spans="1:13" ht="11.25" customHeight="1" x14ac:dyDescent="0.2">
      <c r="A141" s="40" t="s">
        <v>151</v>
      </c>
      <c r="B141" s="40" t="s">
        <v>151</v>
      </c>
      <c r="C141" s="40" t="s">
        <v>253</v>
      </c>
      <c r="D141" s="250" t="s">
        <v>397</v>
      </c>
      <c r="E141" s="248"/>
      <c r="F141" s="248"/>
      <c r="G141" s="249"/>
      <c r="H141" s="119">
        <v>20321.428</v>
      </c>
      <c r="I141" s="119">
        <v>0</v>
      </c>
      <c r="J141" s="119">
        <v>20321.428</v>
      </c>
      <c r="K141" s="119">
        <v>5130.6055969999998</v>
      </c>
      <c r="L141" s="119">
        <v>15190.822403</v>
      </c>
      <c r="M141" s="71">
        <v>25.247269025582259</v>
      </c>
    </row>
    <row r="142" spans="1:13" ht="11.25" customHeight="1" x14ac:dyDescent="0.2">
      <c r="A142" s="40" t="s">
        <v>151</v>
      </c>
      <c r="B142" s="40" t="s">
        <v>151</v>
      </c>
      <c r="C142" s="40" t="s">
        <v>254</v>
      </c>
      <c r="D142" s="250" t="s">
        <v>398</v>
      </c>
      <c r="E142" s="248"/>
      <c r="F142" s="248"/>
      <c r="G142" s="249"/>
      <c r="H142" s="119">
        <v>5600</v>
      </c>
      <c r="I142" s="119">
        <v>0</v>
      </c>
      <c r="J142" s="119">
        <v>5600</v>
      </c>
      <c r="K142" s="119">
        <v>18853.568610150003</v>
      </c>
      <c r="L142" s="119">
        <v>-13253.568610150003</v>
      </c>
      <c r="M142" s="71">
        <v>336.67086803839294</v>
      </c>
    </row>
    <row r="143" spans="1:13" ht="11.25" customHeight="1" x14ac:dyDescent="0.2">
      <c r="A143" s="40" t="s">
        <v>151</v>
      </c>
      <c r="B143" s="40" t="s">
        <v>151</v>
      </c>
      <c r="C143" s="40" t="s">
        <v>255</v>
      </c>
      <c r="D143" s="250" t="s">
        <v>399</v>
      </c>
      <c r="E143" s="248"/>
      <c r="F143" s="248"/>
      <c r="G143" s="249"/>
      <c r="H143" s="119">
        <v>1703937.684356</v>
      </c>
      <c r="I143" s="119">
        <v>0</v>
      </c>
      <c r="J143" s="119">
        <v>1703937.684356</v>
      </c>
      <c r="K143" s="119">
        <v>37242.398409239999</v>
      </c>
      <c r="L143" s="119">
        <v>1666695.2859467601</v>
      </c>
      <c r="M143" s="71">
        <v>2.1856666914034295</v>
      </c>
    </row>
    <row r="144" spans="1:13" x14ac:dyDescent="0.2">
      <c r="A144" s="40"/>
      <c r="B144" s="40"/>
      <c r="C144" s="40"/>
      <c r="D144" s="40"/>
      <c r="G144" s="194"/>
      <c r="H144" s="119"/>
      <c r="I144" s="119"/>
      <c r="J144" s="119"/>
      <c r="K144" s="119"/>
      <c r="L144" s="119"/>
      <c r="M144" s="71"/>
    </row>
    <row r="145" spans="1:13" ht="11.25" customHeight="1" x14ac:dyDescent="0.2">
      <c r="A145" s="240" t="s">
        <v>263</v>
      </c>
      <c r="B145" s="258"/>
      <c r="C145" s="258"/>
      <c r="D145" s="258"/>
      <c r="E145" s="258"/>
      <c r="F145" s="258"/>
      <c r="G145" s="259"/>
      <c r="H145" s="142">
        <v>1037335.43535</v>
      </c>
      <c r="I145" s="142">
        <v>0</v>
      </c>
      <c r="J145" s="142">
        <v>1037335.43535</v>
      </c>
      <c r="K145" s="142">
        <v>831947.73183002998</v>
      </c>
      <c r="L145" s="142">
        <v>205387.70351997006</v>
      </c>
      <c r="M145" s="69">
        <v>80.200454306212748</v>
      </c>
    </row>
    <row r="146" spans="1:13" x14ac:dyDescent="0.2">
      <c r="A146" s="39"/>
      <c r="B146" s="50"/>
      <c r="C146" s="60" t="s">
        <v>299</v>
      </c>
      <c r="D146" s="61" t="s">
        <v>300</v>
      </c>
      <c r="E146" s="50"/>
      <c r="F146" s="50"/>
      <c r="G146" s="215"/>
      <c r="H146" s="119">
        <v>67637.100000000006</v>
      </c>
      <c r="I146" s="119">
        <v>0</v>
      </c>
      <c r="J146" s="119">
        <v>67637.100000000006</v>
      </c>
      <c r="K146" s="119">
        <v>5009.2509719899999</v>
      </c>
      <c r="L146" s="119">
        <v>62627.849028010009</v>
      </c>
      <c r="M146" s="108">
        <v>7.4060700000295689</v>
      </c>
    </row>
    <row r="147" spans="1:13" x14ac:dyDescent="0.2">
      <c r="A147" s="39"/>
      <c r="B147" s="50"/>
      <c r="C147" s="60" t="s">
        <v>301</v>
      </c>
      <c r="D147" s="61" t="s">
        <v>302</v>
      </c>
      <c r="E147" s="50"/>
      <c r="F147" s="50"/>
      <c r="G147" s="215"/>
      <c r="H147" s="119">
        <v>401315.696</v>
      </c>
      <c r="I147" s="119">
        <v>0</v>
      </c>
      <c r="J147" s="119">
        <v>401315.696</v>
      </c>
      <c r="K147" s="119">
        <v>356217.48531050002</v>
      </c>
      <c r="L147" s="119">
        <v>45098.210689499974</v>
      </c>
      <c r="M147" s="71">
        <v>88.762410456654564</v>
      </c>
    </row>
    <row r="148" spans="1:13" x14ac:dyDescent="0.2">
      <c r="A148" s="39"/>
      <c r="B148" s="50"/>
      <c r="C148" s="60" t="s">
        <v>303</v>
      </c>
      <c r="D148" s="61" t="s">
        <v>304</v>
      </c>
      <c r="E148" s="50"/>
      <c r="F148" s="50"/>
      <c r="G148" s="215"/>
      <c r="H148" s="119">
        <v>0</v>
      </c>
      <c r="I148" s="119">
        <v>0</v>
      </c>
      <c r="J148" s="119">
        <v>0</v>
      </c>
      <c r="K148" s="119">
        <v>139866.59396043999</v>
      </c>
      <c r="L148" s="119">
        <v>-139866.59396043999</v>
      </c>
      <c r="M148" s="71">
        <v>0</v>
      </c>
    </row>
    <row r="149" spans="1:13" x14ac:dyDescent="0.2">
      <c r="A149" s="39"/>
      <c r="B149" s="50"/>
      <c r="C149" s="60" t="s">
        <v>305</v>
      </c>
      <c r="D149" s="61" t="s">
        <v>306</v>
      </c>
      <c r="E149" s="50"/>
      <c r="F149" s="50"/>
      <c r="G149" s="215"/>
      <c r="H149" s="119">
        <v>103146.848</v>
      </c>
      <c r="I149" s="119">
        <v>0</v>
      </c>
      <c r="J149" s="119">
        <v>103146.848</v>
      </c>
      <c r="K149" s="119">
        <v>78889.347483999998</v>
      </c>
      <c r="L149" s="119">
        <v>24257.500516</v>
      </c>
      <c r="M149" s="71">
        <v>76.482557648295753</v>
      </c>
    </row>
    <row r="150" spans="1:13" x14ac:dyDescent="0.2">
      <c r="A150" s="39"/>
      <c r="B150" s="50"/>
      <c r="C150" s="60" t="s">
        <v>307</v>
      </c>
      <c r="D150" s="61" t="s">
        <v>308</v>
      </c>
      <c r="E150" s="50"/>
      <c r="F150" s="50"/>
      <c r="G150" s="215"/>
      <c r="H150" s="119">
        <v>0</v>
      </c>
      <c r="I150" s="119">
        <v>0</v>
      </c>
      <c r="J150" s="119">
        <v>0</v>
      </c>
      <c r="K150" s="119">
        <v>220.36479828999998</v>
      </c>
      <c r="L150" s="119">
        <v>-220.36479828999998</v>
      </c>
      <c r="M150" s="71">
        <v>0</v>
      </c>
    </row>
    <row r="151" spans="1:13" x14ac:dyDescent="0.2">
      <c r="A151" s="39"/>
      <c r="B151" s="50"/>
      <c r="C151" s="60" t="s">
        <v>309</v>
      </c>
      <c r="D151" s="61" t="s">
        <v>310</v>
      </c>
      <c r="E151" s="50"/>
      <c r="F151" s="50"/>
      <c r="G151" s="215"/>
      <c r="H151" s="119">
        <v>210825.52299999999</v>
      </c>
      <c r="I151" s="119">
        <v>0</v>
      </c>
      <c r="J151" s="119">
        <v>210825.52299999999</v>
      </c>
      <c r="K151" s="119">
        <v>122742.272428</v>
      </c>
      <c r="L151" s="119">
        <v>88083.25057199999</v>
      </c>
      <c r="M151" s="71">
        <v>58.219835379229679</v>
      </c>
    </row>
    <row r="152" spans="1:13" x14ac:dyDescent="0.2">
      <c r="A152" s="39"/>
      <c r="B152" s="50"/>
      <c r="C152" s="60" t="s">
        <v>311</v>
      </c>
      <c r="D152" s="61" t="s">
        <v>312</v>
      </c>
      <c r="E152" s="50"/>
      <c r="F152" s="50"/>
      <c r="G152" s="215"/>
      <c r="H152" s="119">
        <v>72526.419450999994</v>
      </c>
      <c r="I152" s="119">
        <v>0</v>
      </c>
      <c r="J152" s="119">
        <v>72526.419450999994</v>
      </c>
      <c r="K152" s="119">
        <v>25707.735343</v>
      </c>
      <c r="L152" s="119">
        <v>46818.684107999994</v>
      </c>
      <c r="M152" s="71">
        <v>35.446028547388245</v>
      </c>
    </row>
    <row r="153" spans="1:13" x14ac:dyDescent="0.2">
      <c r="A153" s="39"/>
      <c r="B153" s="50"/>
      <c r="C153" s="60" t="s">
        <v>313</v>
      </c>
      <c r="D153" s="61" t="s">
        <v>314</v>
      </c>
      <c r="E153" s="50"/>
      <c r="F153" s="50"/>
      <c r="G153" s="215"/>
      <c r="H153" s="119">
        <v>121996.691825</v>
      </c>
      <c r="I153" s="119">
        <v>0</v>
      </c>
      <c r="J153" s="119">
        <v>121996.691825</v>
      </c>
      <c r="K153" s="119">
        <v>47943.405538339997</v>
      </c>
      <c r="L153" s="119">
        <v>74053.286286660004</v>
      </c>
      <c r="M153" s="71">
        <v>39.298939029521506</v>
      </c>
    </row>
    <row r="154" spans="1:13" x14ac:dyDescent="0.2">
      <c r="A154" s="39"/>
      <c r="B154" s="50"/>
      <c r="C154" s="60" t="s">
        <v>315</v>
      </c>
      <c r="D154" s="61" t="s">
        <v>316</v>
      </c>
      <c r="E154" s="50"/>
      <c r="F154" s="50"/>
      <c r="G154" s="215"/>
      <c r="H154" s="119">
        <v>19843.806444000002</v>
      </c>
      <c r="I154" s="119">
        <v>0</v>
      </c>
      <c r="J154" s="119">
        <v>19843.806444000002</v>
      </c>
      <c r="K154" s="119">
        <v>0.1009</v>
      </c>
      <c r="L154" s="119">
        <v>19843.705544</v>
      </c>
      <c r="M154" s="71">
        <v>5.0847099463877425E-4</v>
      </c>
    </row>
    <row r="155" spans="1:13" x14ac:dyDescent="0.2">
      <c r="A155" s="39"/>
      <c r="B155" s="50"/>
      <c r="C155" s="60" t="s">
        <v>317</v>
      </c>
      <c r="D155" s="61" t="s">
        <v>318</v>
      </c>
      <c r="E155" s="50"/>
      <c r="F155" s="50"/>
      <c r="G155" s="215"/>
      <c r="H155" s="119">
        <v>667.83908099999996</v>
      </c>
      <c r="I155" s="119">
        <v>0</v>
      </c>
      <c r="J155" s="119">
        <v>667.83908099999996</v>
      </c>
      <c r="K155" s="119">
        <v>0</v>
      </c>
      <c r="L155" s="119">
        <v>667.83908099999996</v>
      </c>
      <c r="M155" s="71">
        <v>0</v>
      </c>
    </row>
    <row r="156" spans="1:13" x14ac:dyDescent="0.2">
      <c r="A156" s="39"/>
      <c r="B156" s="50"/>
      <c r="C156" s="60" t="s">
        <v>319</v>
      </c>
      <c r="D156" s="61" t="s">
        <v>320</v>
      </c>
      <c r="E156" s="50"/>
      <c r="F156" s="50"/>
      <c r="G156" s="215"/>
      <c r="H156" s="119">
        <v>39375.511549000003</v>
      </c>
      <c r="I156" s="119">
        <v>0</v>
      </c>
      <c r="J156" s="119">
        <v>39375.511549000003</v>
      </c>
      <c r="K156" s="119">
        <v>55351.175095470004</v>
      </c>
      <c r="L156" s="119">
        <v>-15975.663546470001</v>
      </c>
      <c r="M156" s="71">
        <v>140.57258666110135</v>
      </c>
    </row>
    <row r="157" spans="1:13" x14ac:dyDescent="0.2">
      <c r="A157" s="39"/>
      <c r="B157" s="50"/>
      <c r="C157" s="50"/>
      <c r="D157" s="50"/>
      <c r="E157" s="50"/>
      <c r="F157" s="50"/>
      <c r="G157" s="215"/>
      <c r="H157" s="119"/>
      <c r="I157" s="119"/>
      <c r="J157" s="119"/>
      <c r="K157" s="119"/>
      <c r="L157" s="119"/>
      <c r="M157" s="71"/>
    </row>
    <row r="158" spans="1:13" ht="11.25" customHeight="1" x14ac:dyDescent="0.2">
      <c r="A158" s="240" t="s">
        <v>264</v>
      </c>
      <c r="B158" s="258"/>
      <c r="C158" s="258"/>
      <c r="D158" s="258"/>
      <c r="E158" s="258"/>
      <c r="F158" s="258"/>
      <c r="G158" s="259"/>
      <c r="H158" s="142">
        <v>6309458.6508280002</v>
      </c>
      <c r="I158" s="142">
        <v>0</v>
      </c>
      <c r="J158" s="142">
        <v>6309458.6508280002</v>
      </c>
      <c r="K158" s="142">
        <v>2535568.3289849702</v>
      </c>
      <c r="L158" s="142">
        <v>3773890.3218430299</v>
      </c>
      <c r="M158" s="69">
        <v>40.186780979256021</v>
      </c>
    </row>
    <row r="159" spans="1:13" x14ac:dyDescent="0.2">
      <c r="A159" s="39"/>
      <c r="B159" s="50"/>
      <c r="C159" s="40" t="s">
        <v>321</v>
      </c>
      <c r="D159" s="59" t="s">
        <v>281</v>
      </c>
      <c r="E159" s="50"/>
      <c r="F159" s="50"/>
      <c r="G159" s="215"/>
      <c r="H159" s="119">
        <v>6309458.6508280002</v>
      </c>
      <c r="I159" s="119">
        <v>0</v>
      </c>
      <c r="J159" s="119">
        <v>6309458.6508280002</v>
      </c>
      <c r="K159" s="119">
        <v>2535568.3289849702</v>
      </c>
      <c r="L159" s="119">
        <v>3773890.3218430299</v>
      </c>
      <c r="M159" s="108">
        <v>40.186780979256021</v>
      </c>
    </row>
    <row r="160" spans="1:13" x14ac:dyDescent="0.2">
      <c r="A160" s="39"/>
      <c r="B160" s="50"/>
      <c r="C160" s="40" t="s">
        <v>322</v>
      </c>
      <c r="D160" s="59" t="s">
        <v>323</v>
      </c>
      <c r="E160" s="50"/>
      <c r="F160" s="50"/>
      <c r="G160" s="215"/>
      <c r="H160" s="119">
        <v>6309458.6508280002</v>
      </c>
      <c r="I160" s="119">
        <v>0</v>
      </c>
      <c r="J160" s="119">
        <v>6309458.6508280002</v>
      </c>
      <c r="K160" s="119">
        <v>2535568.3289849702</v>
      </c>
      <c r="L160" s="119">
        <v>3773890.3218430299</v>
      </c>
      <c r="M160" s="71">
        <v>40.186780979256021</v>
      </c>
    </row>
    <row r="161" spans="1:13" x14ac:dyDescent="0.2">
      <c r="A161" s="39"/>
      <c r="B161" s="50"/>
      <c r="C161" s="40" t="s">
        <v>324</v>
      </c>
      <c r="D161" s="59" t="s">
        <v>325</v>
      </c>
      <c r="E161" s="50"/>
      <c r="F161" s="50"/>
      <c r="G161" s="215"/>
      <c r="H161" s="119">
        <v>4133370.6068279999</v>
      </c>
      <c r="I161" s="119">
        <v>0</v>
      </c>
      <c r="J161" s="119">
        <v>4133370.6068279999</v>
      </c>
      <c r="K161" s="119">
        <v>1691190.38201071</v>
      </c>
      <c r="L161" s="119">
        <v>2442180.22481729</v>
      </c>
      <c r="M161" s="71">
        <v>40.915527371704776</v>
      </c>
    </row>
    <row r="162" spans="1:13" x14ac:dyDescent="0.2">
      <c r="A162" s="39"/>
      <c r="B162" s="50"/>
      <c r="C162" s="40" t="s">
        <v>326</v>
      </c>
      <c r="D162" s="59" t="s">
        <v>327</v>
      </c>
      <c r="E162" s="50"/>
      <c r="F162" s="50"/>
      <c r="G162" s="215"/>
      <c r="H162" s="119">
        <v>1898339.044</v>
      </c>
      <c r="I162" s="119">
        <v>0</v>
      </c>
      <c r="J162" s="119">
        <v>1898339.044</v>
      </c>
      <c r="K162" s="119">
        <v>726598.68069613003</v>
      </c>
      <c r="L162" s="119">
        <v>1171740.36330387</v>
      </c>
      <c r="M162" s="71">
        <v>38.275495781043951</v>
      </c>
    </row>
    <row r="163" spans="1:13" x14ac:dyDescent="0.2">
      <c r="A163" s="39"/>
      <c r="B163" s="50"/>
      <c r="C163" s="40" t="s">
        <v>328</v>
      </c>
      <c r="D163" s="59" t="s">
        <v>329</v>
      </c>
      <c r="E163" s="50"/>
      <c r="F163" s="50"/>
      <c r="G163" s="215"/>
      <c r="H163" s="119">
        <v>277749</v>
      </c>
      <c r="I163" s="119">
        <v>0</v>
      </c>
      <c r="J163" s="119">
        <v>277749</v>
      </c>
      <c r="K163" s="119">
        <v>117779.26627813</v>
      </c>
      <c r="L163" s="119">
        <v>159969.73372187</v>
      </c>
      <c r="M163" s="71">
        <v>42.404929010772321</v>
      </c>
    </row>
    <row r="164" spans="1:13" x14ac:dyDescent="0.2">
      <c r="A164" s="41"/>
      <c r="G164" s="194"/>
      <c r="H164" s="119"/>
      <c r="I164" s="119"/>
      <c r="J164" s="119"/>
      <c r="K164" s="119"/>
      <c r="L164" s="119"/>
      <c r="M164" s="71"/>
    </row>
    <row r="165" spans="1:13" ht="11.25" customHeight="1" x14ac:dyDescent="0.2">
      <c r="A165" s="254" t="s">
        <v>256</v>
      </c>
      <c r="B165" s="255"/>
      <c r="C165" s="255"/>
      <c r="D165" s="255"/>
      <c r="E165" s="255"/>
      <c r="F165" s="255"/>
      <c r="G165" s="256"/>
      <c r="H165" s="210">
        <v>541699198.92043602</v>
      </c>
      <c r="I165" s="210">
        <v>8829826.9413900003</v>
      </c>
      <c r="J165" s="210">
        <v>550529025.86182606</v>
      </c>
      <c r="K165" s="210">
        <v>239972573.22780696</v>
      </c>
      <c r="L165" s="210">
        <v>310556452.63401914</v>
      </c>
      <c r="M165" s="211">
        <v>43.589449775539393</v>
      </c>
    </row>
    <row r="166" spans="1:13" x14ac:dyDescent="0.2">
      <c r="A166" s="13" t="str">
        <f>'C7 Estapublicos'!A87</f>
        <v>Fuente: Ministerio de Hacienda y Crédito Público. Ejecución de ingresos y gastos de las entidades que conforman el Presupuesto General de la Nación.</v>
      </c>
      <c r="B166" s="30"/>
      <c r="C166" s="30"/>
      <c r="D166" s="30"/>
      <c r="E166" s="30"/>
      <c r="F166" s="30"/>
      <c r="G166" s="30"/>
      <c r="H166" s="30"/>
      <c r="I166" s="30"/>
      <c r="J166" s="45"/>
      <c r="K166" s="30"/>
      <c r="L166" s="46"/>
      <c r="M166" s="64"/>
    </row>
    <row r="167" spans="1:13" ht="30.75" customHeight="1" x14ac:dyDescent="0.2">
      <c r="A167" s="287" t="s">
        <v>556</v>
      </c>
      <c r="B167" s="283"/>
      <c r="C167" s="283"/>
      <c r="D167" s="283"/>
      <c r="E167" s="283"/>
      <c r="F167" s="283"/>
      <c r="G167" s="283"/>
      <c r="H167" s="283"/>
      <c r="I167" s="283"/>
      <c r="J167" s="283"/>
      <c r="K167" s="283"/>
      <c r="L167" s="283"/>
      <c r="M167" s="283"/>
    </row>
    <row r="168" spans="1:13" s="36" customForma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47"/>
      <c r="K168" s="2"/>
      <c r="M168" s="6"/>
    </row>
    <row r="169" spans="1:13" s="36" customForma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47"/>
      <c r="K169" s="2"/>
      <c r="M169" s="6"/>
    </row>
    <row r="170" spans="1:13" s="36" customForma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47"/>
      <c r="K170" s="2"/>
      <c r="M170" s="6"/>
    </row>
    <row r="171" spans="1:13" s="36" customForma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47"/>
      <c r="K171" s="2"/>
      <c r="M171" s="6"/>
    </row>
    <row r="172" spans="1:13" x14ac:dyDescent="0.2">
      <c r="J172" s="47"/>
    </row>
    <row r="173" spans="1:13" x14ac:dyDescent="0.2">
      <c r="J173" s="47"/>
    </row>
    <row r="174" spans="1:13" x14ac:dyDescent="0.2">
      <c r="J174" s="47"/>
    </row>
    <row r="175" spans="1:13" x14ac:dyDescent="0.2">
      <c r="J175" s="47"/>
    </row>
  </sheetData>
  <mergeCells count="217">
    <mergeCell ref="D138:G138"/>
    <mergeCell ref="A158:G158"/>
    <mergeCell ref="A165:G165"/>
    <mergeCell ref="A167:M167"/>
    <mergeCell ref="H10:J10"/>
    <mergeCell ref="K10:K11"/>
    <mergeCell ref="L10:L11"/>
    <mergeCell ref="M10:M11"/>
    <mergeCell ref="E127:G127"/>
    <mergeCell ref="E128:G128"/>
    <mergeCell ref="D139:G139"/>
    <mergeCell ref="D140:G140"/>
    <mergeCell ref="D141:G141"/>
    <mergeCell ref="D142:G142"/>
    <mergeCell ref="D143:G143"/>
    <mergeCell ref="A145:G145"/>
    <mergeCell ref="A132:G132"/>
    <mergeCell ref="D133:G133"/>
    <mergeCell ref="D134:G134"/>
    <mergeCell ref="D135:G135"/>
    <mergeCell ref="D136:G136"/>
    <mergeCell ref="D137:G137"/>
    <mergeCell ref="C128:D128"/>
    <mergeCell ref="C129:D129"/>
    <mergeCell ref="C130:D130"/>
    <mergeCell ref="E130:G130"/>
    <mergeCell ref="E129:G129"/>
    <mergeCell ref="D124:G124"/>
    <mergeCell ref="C125:D125"/>
    <mergeCell ref="E125:G125"/>
    <mergeCell ref="C126:D126"/>
    <mergeCell ref="E126:G126"/>
    <mergeCell ref="C127:D127"/>
    <mergeCell ref="D117:E117"/>
    <mergeCell ref="F117:G117"/>
    <mergeCell ref="D118:E118"/>
    <mergeCell ref="F118:G118"/>
    <mergeCell ref="A121:G121"/>
    <mergeCell ref="A123:G123"/>
    <mergeCell ref="D114:E114"/>
    <mergeCell ref="F114:G114"/>
    <mergeCell ref="D115:E115"/>
    <mergeCell ref="F115:G115"/>
    <mergeCell ref="D116:E116"/>
    <mergeCell ref="F116:G116"/>
    <mergeCell ref="D119:E119"/>
    <mergeCell ref="D111:E111"/>
    <mergeCell ref="F111:G111"/>
    <mergeCell ref="D112:E112"/>
    <mergeCell ref="F112:G112"/>
    <mergeCell ref="D113:E113"/>
    <mergeCell ref="F113:G113"/>
    <mergeCell ref="D108:E108"/>
    <mergeCell ref="F108:G108"/>
    <mergeCell ref="D109:E109"/>
    <mergeCell ref="F109:G109"/>
    <mergeCell ref="D110:E110"/>
    <mergeCell ref="F110:G110"/>
    <mergeCell ref="D105:E105"/>
    <mergeCell ref="F105:G105"/>
    <mergeCell ref="D106:E106"/>
    <mergeCell ref="F106:G106"/>
    <mergeCell ref="D107:E107"/>
    <mergeCell ref="F107:G107"/>
    <mergeCell ref="D102:E102"/>
    <mergeCell ref="F102:G102"/>
    <mergeCell ref="D103:E103"/>
    <mergeCell ref="F103:G103"/>
    <mergeCell ref="D104:E104"/>
    <mergeCell ref="F104:G104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3:E93"/>
    <mergeCell ref="F93:G93"/>
    <mergeCell ref="D94:E94"/>
    <mergeCell ref="F94:G94"/>
    <mergeCell ref="D95:E95"/>
    <mergeCell ref="F95:G95"/>
    <mergeCell ref="D90:E90"/>
    <mergeCell ref="F90:G90"/>
    <mergeCell ref="D91:E91"/>
    <mergeCell ref="F91:G91"/>
    <mergeCell ref="D92:E92"/>
    <mergeCell ref="F92:G92"/>
    <mergeCell ref="D87:E87"/>
    <mergeCell ref="F87:G87"/>
    <mergeCell ref="D88:E88"/>
    <mergeCell ref="F88:G88"/>
    <mergeCell ref="D89:E89"/>
    <mergeCell ref="F89:G89"/>
    <mergeCell ref="D84:E84"/>
    <mergeCell ref="F84:G84"/>
    <mergeCell ref="D85:E85"/>
    <mergeCell ref="F85:G85"/>
    <mergeCell ref="D86:E86"/>
    <mergeCell ref="F86:G86"/>
    <mergeCell ref="D81:E81"/>
    <mergeCell ref="F81:G81"/>
    <mergeCell ref="D82:E82"/>
    <mergeCell ref="F82:G82"/>
    <mergeCell ref="D83:E83"/>
    <mergeCell ref="F83:G83"/>
    <mergeCell ref="D78:E78"/>
    <mergeCell ref="F78:G78"/>
    <mergeCell ref="D79:E79"/>
    <mergeCell ref="F79:G79"/>
    <mergeCell ref="D80:E80"/>
    <mergeCell ref="F80:G80"/>
    <mergeCell ref="D75:E75"/>
    <mergeCell ref="F75:G75"/>
    <mergeCell ref="D76:E76"/>
    <mergeCell ref="F76:G76"/>
    <mergeCell ref="D77:E77"/>
    <mergeCell ref="F77:G77"/>
    <mergeCell ref="D72:E72"/>
    <mergeCell ref="F72:G72"/>
    <mergeCell ref="D73:E73"/>
    <mergeCell ref="F73:G73"/>
    <mergeCell ref="D74:E74"/>
    <mergeCell ref="F74:G74"/>
    <mergeCell ref="D67:E67"/>
    <mergeCell ref="F67:G67"/>
    <mergeCell ref="A69:G69"/>
    <mergeCell ref="D70:E70"/>
    <mergeCell ref="F70:G70"/>
    <mergeCell ref="D71:E71"/>
    <mergeCell ref="F71:G71"/>
    <mergeCell ref="D61:G61"/>
    <mergeCell ref="D62:G62"/>
    <mergeCell ref="D63:G63"/>
    <mergeCell ref="A65:G65"/>
    <mergeCell ref="D66:E66"/>
    <mergeCell ref="F66:G66"/>
    <mergeCell ref="D55:G55"/>
    <mergeCell ref="D56:G56"/>
    <mergeCell ref="D57:G57"/>
    <mergeCell ref="D58:G58"/>
    <mergeCell ref="D59:G59"/>
    <mergeCell ref="D60:G60"/>
    <mergeCell ref="C48:D48"/>
    <mergeCell ref="E48:G48"/>
    <mergeCell ref="A50:G50"/>
    <mergeCell ref="A52:G52"/>
    <mergeCell ref="D53:G53"/>
    <mergeCell ref="D54:G54"/>
    <mergeCell ref="C45:D45"/>
    <mergeCell ref="E45:G45"/>
    <mergeCell ref="C46:D46"/>
    <mergeCell ref="E46:G46"/>
    <mergeCell ref="C47:D47"/>
    <mergeCell ref="E47:G47"/>
    <mergeCell ref="D39:E39"/>
    <mergeCell ref="F39:G39"/>
    <mergeCell ref="D40:E40"/>
    <mergeCell ref="F40:G40"/>
    <mergeCell ref="D43:G43"/>
    <mergeCell ref="C44:D44"/>
    <mergeCell ref="E44:G44"/>
    <mergeCell ref="D38:E38"/>
    <mergeCell ref="F38:G38"/>
    <mergeCell ref="D42:E42"/>
    <mergeCell ref="F42:G42"/>
    <mergeCell ref="D35:E35"/>
    <mergeCell ref="F35:G35"/>
    <mergeCell ref="D36:E36"/>
    <mergeCell ref="F36:G36"/>
    <mergeCell ref="D37:E37"/>
    <mergeCell ref="F37:G37"/>
    <mergeCell ref="D41:E41"/>
    <mergeCell ref="D27:E27"/>
    <mergeCell ref="F27:G27"/>
    <mergeCell ref="D24:E24"/>
    <mergeCell ref="F24:G24"/>
    <mergeCell ref="C25:D25"/>
    <mergeCell ref="E25:G25"/>
    <mergeCell ref="D26:E26"/>
    <mergeCell ref="F26:G26"/>
    <mergeCell ref="D23:E23"/>
    <mergeCell ref="F23:G23"/>
    <mergeCell ref="D32:E32"/>
    <mergeCell ref="F32:G32"/>
    <mergeCell ref="D33:E33"/>
    <mergeCell ref="F33:G33"/>
    <mergeCell ref="D34:E34"/>
    <mergeCell ref="F34:G34"/>
    <mergeCell ref="D30:E30"/>
    <mergeCell ref="F30:G30"/>
    <mergeCell ref="D31:E31"/>
    <mergeCell ref="F31:G31"/>
    <mergeCell ref="A5:J5"/>
    <mergeCell ref="A6:J6"/>
    <mergeCell ref="A7:J7"/>
    <mergeCell ref="A8:J8"/>
    <mergeCell ref="A13:G13"/>
    <mergeCell ref="A15:G15"/>
    <mergeCell ref="D21:E21"/>
    <mergeCell ref="F21:G21"/>
    <mergeCell ref="D22:E22"/>
    <mergeCell ref="F22:G22"/>
    <mergeCell ref="A10:G12"/>
    <mergeCell ref="A17:G17"/>
    <mergeCell ref="D18:G18"/>
    <mergeCell ref="C19:D19"/>
    <mergeCell ref="E19:G19"/>
    <mergeCell ref="D20:E20"/>
    <mergeCell ref="F20:G20"/>
    <mergeCell ref="A9:G9"/>
  </mergeCells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Índice</vt:lpstr>
      <vt:lpstr>C1 Total ingresos</vt:lpstr>
      <vt:lpstr>C2 Ingreso cte</vt:lpstr>
      <vt:lpstr>C3 Capital</vt:lpstr>
      <vt:lpstr>C4 FE</vt:lpstr>
      <vt:lpstr>C5 CP</vt:lpstr>
      <vt:lpstr>C6 Estapublicos Sectores</vt:lpstr>
      <vt:lpstr>C7 Estapublicos</vt:lpstr>
      <vt:lpstr>C8 Detalle composición</vt:lpstr>
      <vt:lpstr>C8 Ejec Catatumbo DIAN</vt:lpstr>
      <vt:lpstr>C7 Detalle composición mes</vt:lpstr>
      <vt:lpstr>'C1 Total ingresos'!Área_de_impresión</vt:lpstr>
      <vt:lpstr>'C2 Ingreso cte'!Área_de_impresión</vt:lpstr>
      <vt:lpstr>'C3 Capital'!Área_de_impresión</vt:lpstr>
      <vt:lpstr>'C4 FE'!Área_de_impresión</vt:lpstr>
      <vt:lpstr>'C7 Estapublicos'!Área_de_impresión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Shirley Herreno Mosquera</dc:creator>
  <cp:lastModifiedBy>David Mauricio Venegas Clavijo</cp:lastModifiedBy>
  <dcterms:created xsi:type="dcterms:W3CDTF">2024-11-18T14:00:54Z</dcterms:created>
  <dcterms:modified xsi:type="dcterms:W3CDTF">2026-06-19T13:43:08Z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80d6456-ae29-4f60-9a52-3ec54e4d1cec_Enabled">
    <vt:lpwstr>true</vt:lpwstr>
  </property>
  <property fmtid="{D5CDD505-2E9C-101B-9397-08002B2CF9AE}" pid="3" name="MSIP_Label_f80d6456-ae29-4f60-9a52-3ec54e4d1cec_SetDate">
    <vt:lpwstr>2025-11-18T02:56:54Z</vt:lpwstr>
  </property>
  <property fmtid="{D5CDD505-2E9C-101B-9397-08002B2CF9AE}" pid="4" name="MSIP_Label_f80d6456-ae29-4f60-9a52-3ec54e4d1cec_Method">
    <vt:lpwstr>Privileged</vt:lpwstr>
  </property>
  <property fmtid="{D5CDD505-2E9C-101B-9397-08002B2CF9AE}" pid="5" name="MSIP_Label_f80d6456-ae29-4f60-9a52-3ec54e4d1cec_Name">
    <vt:lpwstr>Confidencial</vt:lpwstr>
  </property>
  <property fmtid="{D5CDD505-2E9C-101B-9397-08002B2CF9AE}" pid="6" name="MSIP_Label_f80d6456-ae29-4f60-9a52-3ec54e4d1cec_SiteId">
    <vt:lpwstr>b4ea60d8-be49-40bc-98c4-18c43bfd721e</vt:lpwstr>
  </property>
  <property fmtid="{D5CDD505-2E9C-101B-9397-08002B2CF9AE}" pid="7" name="MSIP_Label_f80d6456-ae29-4f60-9a52-3ec54e4d1cec_ActionId">
    <vt:lpwstr>1dfba688-15dc-471d-9a18-a03f2f323af9</vt:lpwstr>
  </property>
  <property fmtid="{D5CDD505-2E9C-101B-9397-08002B2CF9AE}" pid="8" name="MSIP_Label_f80d6456-ae29-4f60-9a52-3ec54e4d1cec_ContentBits">
    <vt:lpwstr>0</vt:lpwstr>
  </property>
  <property fmtid="{D5CDD505-2E9C-101B-9397-08002B2CF9AE}" pid="9" name="MSIP_Label_f80d6456-ae29-4f60-9a52-3ec54e4d1cec_Tag">
    <vt:lpwstr>10, 0, 1, 1</vt:lpwstr>
  </property>
</Properties>
</file>