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P\INFORMACION PGN\EJECUCION PGN\EJECUCIÓN 2021\MARZO\Publicación\"/>
    </mc:Choice>
  </mc:AlternateContent>
  <bookViews>
    <workbookView xWindow="0" yWindow="0" windowWidth="28800" windowHeight="12000"/>
  </bookViews>
  <sheets>
    <sheet name="CUA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F23" i="1"/>
  <c r="E23" i="1"/>
  <c r="E20" i="1" s="1"/>
  <c r="F22" i="1"/>
  <c r="E22" i="1"/>
  <c r="F21" i="1"/>
  <c r="E21" i="1"/>
  <c r="D20" i="1"/>
  <c r="C20" i="1"/>
  <c r="F20" i="1" s="1"/>
  <c r="F19" i="1"/>
  <c r="E19" i="1"/>
  <c r="F18" i="1"/>
  <c r="E18" i="1"/>
  <c r="F17" i="1"/>
  <c r="E17" i="1"/>
  <c r="D16" i="1"/>
  <c r="C16" i="1"/>
  <c r="F16" i="1" s="1"/>
  <c r="D15" i="1"/>
  <c r="D25" i="1" s="1"/>
  <c r="C15" i="1"/>
  <c r="F15" i="1" s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E7" i="1" s="1"/>
  <c r="F7" i="1"/>
  <c r="D7" i="1"/>
  <c r="D26" i="1" s="1"/>
  <c r="C7" i="1"/>
  <c r="C26" i="1" s="1"/>
  <c r="F26" i="1" l="1"/>
  <c r="E26" i="1"/>
  <c r="C25" i="1"/>
  <c r="E16" i="1"/>
  <c r="E15" i="1" s="1"/>
  <c r="F25" i="1" l="1"/>
  <c r="E25" i="1"/>
</calcChain>
</file>

<file path=xl/sharedStrings.xml><?xml version="1.0" encoding="utf-8"?>
<sst xmlns="http://schemas.openxmlformats.org/spreadsheetml/2006/main" count="39" uniqueCount="36">
  <si>
    <t>Cuadro No. 9</t>
  </si>
  <si>
    <t>Rezago presupuestal del Gobierno Central de 2020</t>
  </si>
  <si>
    <t>Acumulada a marzo de 2021</t>
  </si>
  <si>
    <t>Miles de millones de pesos</t>
  </si>
  <si>
    <t>Concepto</t>
  </si>
  <si>
    <t>Rezago</t>
  </si>
  <si>
    <t>Pago</t>
  </si>
  <si>
    <t>Reservas por 
pagar 
por pagar</t>
  </si>
  <si>
    <t>Ejecución %
Pago 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</si>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</sst>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_(* #,##0.00_);_(* \(#,##0.00\);_(* &quot;-&quot;??_);_(@_)"/>
    <numFmt numFmtId="167" formatCode="_-* #,##0.0_-;\-* #,##0.0_-;_-* &quot;-&quot;_-;_-@_-"/>
    <numFmt numFmtId="168" formatCode="[$-240A]d&quot; de &quot;mmmm&quot; de &quot;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/>
  </cellStyleXfs>
  <cellXfs count="3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4" fillId="2" borderId="0" xfId="1" applyNumberFormat="1" applyFont="1" applyFill="1" applyBorder="1"/>
    <xf numFmtId="164" fontId="5" fillId="2" borderId="0" xfId="1" applyNumberFormat="1" applyFont="1" applyFill="1" applyBorder="1" applyAlignment="1" applyProtection="1">
      <alignment horizontal="left" vertical="center"/>
    </xf>
    <xf numFmtId="165" fontId="5" fillId="2" borderId="0" xfId="1" applyNumberFormat="1" applyFont="1" applyFill="1" applyBorder="1" applyAlignment="1" applyProtection="1">
      <alignment horizontal="center" vertical="top" wrapText="1"/>
    </xf>
    <xf numFmtId="165" fontId="5" fillId="2" borderId="0" xfId="1" applyNumberFormat="1" applyFont="1" applyFill="1" applyBorder="1" applyAlignment="1" applyProtection="1">
      <alignment horizontal="center" vertical="top"/>
    </xf>
    <xf numFmtId="164" fontId="5" fillId="2" borderId="0" xfId="1" applyNumberFormat="1" applyFont="1" applyFill="1" applyBorder="1" applyAlignment="1" applyProtection="1">
      <alignment horizontal="center" vertical="top" wrapText="1"/>
    </xf>
    <xf numFmtId="164" fontId="5" fillId="2" borderId="0" xfId="1" applyNumberFormat="1" applyFont="1" applyFill="1" applyBorder="1" applyAlignment="1" applyProtection="1">
      <alignment horizontal="center"/>
    </xf>
    <xf numFmtId="165" fontId="5" fillId="2" borderId="0" xfId="1" quotePrefix="1" applyNumberFormat="1" applyFont="1" applyFill="1" applyBorder="1" applyAlignment="1" applyProtection="1">
      <alignment horizontal="center"/>
    </xf>
    <xf numFmtId="164" fontId="5" fillId="2" borderId="0" xfId="1" quotePrefix="1" applyNumberFormat="1" applyFont="1" applyFill="1" applyBorder="1" applyAlignment="1" applyProtection="1">
      <alignment horizontal="center"/>
    </xf>
    <xf numFmtId="164" fontId="5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3" fillId="0" borderId="0" xfId="1" applyNumberFormat="1" applyFont="1" applyFill="1" applyBorder="1"/>
    <xf numFmtId="164" fontId="3" fillId="0" borderId="0" xfId="3" applyNumberFormat="1" applyFont="1" applyFill="1" applyBorder="1"/>
    <xf numFmtId="41" fontId="3" fillId="0" borderId="0" xfId="2" applyFont="1" applyFill="1" applyBorder="1"/>
    <xf numFmtId="164" fontId="3" fillId="0" borderId="0" xfId="1" applyNumberFormat="1" applyFont="1" applyFill="1" applyBorder="1" applyAlignment="1">
      <alignment vertical="center"/>
    </xf>
    <xf numFmtId="164" fontId="3" fillId="0" borderId="0" xfId="3" applyNumberFormat="1" applyFont="1" applyFill="1" applyBorder="1" applyAlignment="1">
      <alignment vertical="top" wrapText="1"/>
    </xf>
    <xf numFmtId="41" fontId="3" fillId="0" borderId="0" xfId="2" applyFont="1" applyFill="1" applyBorder="1" applyAlignment="1">
      <alignment vertical="center"/>
    </xf>
    <xf numFmtId="164" fontId="2" fillId="0" borderId="0" xfId="3" applyNumberFormat="1" applyFont="1" applyFill="1" applyBorder="1"/>
    <xf numFmtId="41" fontId="2" fillId="0" borderId="0" xfId="2" applyFont="1" applyFill="1" applyBorder="1"/>
    <xf numFmtId="164" fontId="2" fillId="0" borderId="0" xfId="1" applyNumberFormat="1" applyFont="1" applyFill="1" applyBorder="1"/>
    <xf numFmtId="164" fontId="3" fillId="0" borderId="0" xfId="3" applyNumberFormat="1" applyFont="1" applyFill="1" applyBorder="1" applyAlignment="1">
      <alignment horizontal="left" indent="1"/>
    </xf>
    <xf numFmtId="167" fontId="3" fillId="0" borderId="0" xfId="2" applyNumberFormat="1" applyFont="1" applyFill="1" applyBorder="1"/>
    <xf numFmtId="41" fontId="3" fillId="0" borderId="0" xfId="2" applyNumberFormat="1" applyFont="1" applyFill="1" applyBorder="1"/>
    <xf numFmtId="164" fontId="5" fillId="2" borderId="1" xfId="1" applyNumberFormat="1" applyFont="1" applyFill="1" applyBorder="1"/>
    <xf numFmtId="41" fontId="5" fillId="2" borderId="1" xfId="2" applyFont="1" applyFill="1" applyBorder="1"/>
    <xf numFmtId="167" fontId="5" fillId="2" borderId="1" xfId="2" applyNumberFormat="1" applyFont="1" applyFill="1" applyBorder="1"/>
    <xf numFmtId="164" fontId="5" fillId="2" borderId="0" xfId="1" applyNumberFormat="1" applyFont="1" applyFill="1" applyBorder="1"/>
    <xf numFmtId="41" fontId="5" fillId="2" borderId="0" xfId="2" applyFont="1" applyFill="1" applyBorder="1"/>
    <xf numFmtId="167" fontId="5" fillId="2" borderId="0" xfId="2" applyNumberFormat="1" applyFont="1" applyFill="1" applyBorder="1"/>
    <xf numFmtId="168" fontId="3" fillId="0" borderId="0" xfId="4" applyFont="1" applyFill="1" applyBorder="1" applyAlignment="1" applyProtection="1">
      <alignment horizontal="left" shrinkToFit="1"/>
    </xf>
    <xf numFmtId="0" fontId="7" fillId="0" borderId="0" xfId="0" applyFont="1" applyBorder="1"/>
    <xf numFmtId="0" fontId="7" fillId="0" borderId="0" xfId="0" applyFont="1"/>
  </cellXfs>
  <cellStyles count="5">
    <cellStyle name="Millares" xfId="1" builtinId="3"/>
    <cellStyle name="Millares [0]" xfId="2" builtinId="6"/>
    <cellStyle name="Millares 2 4 2" xfId="3"/>
    <cellStyle name="Millares_CIFRAS PAGINA WEB 1995 - 200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workbookViewId="0">
      <selection activeCell="E8" sqref="E8"/>
    </sheetView>
  </sheetViews>
  <sheetFormatPr baseColWidth="10" defaultColWidth="0" defaultRowHeight="11.25" zeroHeight="1" x14ac:dyDescent="0.2"/>
  <cols>
    <col min="1" max="1" width="4.140625" style="34" bestFit="1" customWidth="1"/>
    <col min="2" max="2" width="33.28515625" style="34" customWidth="1"/>
    <col min="3" max="3" width="7.140625" style="34" bestFit="1" customWidth="1"/>
    <col min="4" max="4" width="6.85546875" style="34" bestFit="1" customWidth="1"/>
    <col min="5" max="5" width="12" style="34" bestFit="1" customWidth="1"/>
    <col min="6" max="6" width="12.140625" style="34" bestFit="1" customWidth="1"/>
    <col min="7" max="7" width="11.42578125" style="34" customWidth="1"/>
    <col min="8" max="16384" width="11.42578125" style="34" hidden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1" t="s">
        <v>2</v>
      </c>
      <c r="B3" s="1"/>
      <c r="C3" s="1"/>
      <c r="D3" s="1"/>
      <c r="E3" s="1"/>
      <c r="F3" s="1"/>
    </row>
    <row r="4" spans="1:6" x14ac:dyDescent="0.2">
      <c r="A4" s="2" t="s">
        <v>3</v>
      </c>
      <c r="B4" s="2"/>
      <c r="C4" s="2"/>
      <c r="D4" s="2"/>
      <c r="E4" s="2"/>
      <c r="F4" s="2"/>
    </row>
    <row r="5" spans="1:6" ht="33.75" x14ac:dyDescent="0.2">
      <c r="A5" s="3"/>
      <c r="B5" s="4" t="s">
        <v>4</v>
      </c>
      <c r="C5" s="5" t="s">
        <v>5</v>
      </c>
      <c r="D5" s="6" t="s">
        <v>6</v>
      </c>
      <c r="E5" s="7" t="s">
        <v>7</v>
      </c>
      <c r="F5" s="7" t="s">
        <v>8</v>
      </c>
    </row>
    <row r="6" spans="1:6" x14ac:dyDescent="0.2">
      <c r="A6" s="3"/>
      <c r="B6" s="8"/>
      <c r="C6" s="9" t="s">
        <v>9</v>
      </c>
      <c r="D6" s="9" t="s">
        <v>10</v>
      </c>
      <c r="E6" s="10" t="s">
        <v>11</v>
      </c>
      <c r="F6" s="11" t="s">
        <v>12</v>
      </c>
    </row>
    <row r="7" spans="1:6" x14ac:dyDescent="0.2">
      <c r="A7" s="12" t="s">
        <v>13</v>
      </c>
      <c r="B7" s="12" t="s">
        <v>14</v>
      </c>
      <c r="C7" s="13">
        <f>SUM(C8:C14)</f>
        <v>11578.128370489268</v>
      </c>
      <c r="D7" s="13">
        <f>SUM(D8:D14)</f>
        <v>5434.1474580206195</v>
      </c>
      <c r="E7" s="13">
        <f>SUM(E8:E14)</f>
        <v>6143.9809124686499</v>
      </c>
      <c r="F7" s="12">
        <f t="shared" ref="F7:F23" si="0">IFERROR(IF(C7&gt;0,+(D7/C7)*100,0),0)</f>
        <v>46.934593261820808</v>
      </c>
    </row>
    <row r="8" spans="1:6" x14ac:dyDescent="0.2">
      <c r="A8" s="14"/>
      <c r="B8" s="15" t="s">
        <v>15</v>
      </c>
      <c r="C8" s="16">
        <v>357.02056838970003</v>
      </c>
      <c r="D8" s="16">
        <v>312.31414207743006</v>
      </c>
      <c r="E8" s="16">
        <f t="shared" ref="E8:E14" si="1">+C8-D8</f>
        <v>44.706426312269969</v>
      </c>
      <c r="F8" s="14">
        <f t="shared" si="0"/>
        <v>87.477912963414653</v>
      </c>
    </row>
    <row r="9" spans="1:6" x14ac:dyDescent="0.2">
      <c r="A9" s="14"/>
      <c r="B9" s="15" t="s">
        <v>16</v>
      </c>
      <c r="C9" s="16">
        <v>1021.3584620331901</v>
      </c>
      <c r="D9" s="16">
        <v>591.8168286584098</v>
      </c>
      <c r="E9" s="16">
        <f t="shared" si="1"/>
        <v>429.5416333747803</v>
      </c>
      <c r="F9" s="14">
        <f t="shared" si="0"/>
        <v>57.944086298584764</v>
      </c>
    </row>
    <row r="10" spans="1:6" x14ac:dyDescent="0.2">
      <c r="A10" s="14"/>
      <c r="B10" s="15" t="s">
        <v>17</v>
      </c>
      <c r="C10" s="16">
        <v>10139.86241216788</v>
      </c>
      <c r="D10" s="16">
        <v>4476.9765714080304</v>
      </c>
      <c r="E10" s="16">
        <f t="shared" si="1"/>
        <v>5662.88584075985</v>
      </c>
      <c r="F10" s="14">
        <f t="shared" si="0"/>
        <v>44.152241809865572</v>
      </c>
    </row>
    <row r="11" spans="1:6" x14ac:dyDescent="0.2">
      <c r="A11" s="33"/>
      <c r="B11" s="15" t="s">
        <v>18</v>
      </c>
      <c r="C11" s="16">
        <v>11.05698223383</v>
      </c>
      <c r="D11" s="16">
        <v>4.5323058487500001</v>
      </c>
      <c r="E11" s="16">
        <f t="shared" si="1"/>
        <v>6.5246763850800003</v>
      </c>
      <c r="F11" s="14">
        <f t="shared" si="0"/>
        <v>40.990441631378708</v>
      </c>
    </row>
    <row r="12" spans="1:6" x14ac:dyDescent="0.2">
      <c r="A12" s="33"/>
      <c r="B12" s="15" t="s">
        <v>19</v>
      </c>
      <c r="C12" s="16"/>
      <c r="D12" s="16"/>
      <c r="E12" s="16">
        <f t="shared" si="1"/>
        <v>0</v>
      </c>
      <c r="F12" s="14">
        <f t="shared" si="0"/>
        <v>0</v>
      </c>
    </row>
    <row r="13" spans="1:6" x14ac:dyDescent="0.2">
      <c r="A13" s="33"/>
      <c r="B13" s="15" t="s">
        <v>20</v>
      </c>
      <c r="C13" s="16">
        <v>47.364720347999999</v>
      </c>
      <c r="D13" s="16">
        <v>47.186255076000002</v>
      </c>
      <c r="E13" s="16">
        <f t="shared" si="1"/>
        <v>0.17846527199999684</v>
      </c>
      <c r="F13" s="14">
        <f t="shared" si="0"/>
        <v>99.623210544285342</v>
      </c>
    </row>
    <row r="14" spans="1:6" ht="22.5" x14ac:dyDescent="0.2">
      <c r="A14" s="17"/>
      <c r="B14" s="18" t="s">
        <v>21</v>
      </c>
      <c r="C14" s="19">
        <v>1.46522531667</v>
      </c>
      <c r="D14" s="19">
        <v>1.3213549520000001</v>
      </c>
      <c r="E14" s="19">
        <f t="shared" si="1"/>
        <v>0.14387036466999992</v>
      </c>
      <c r="F14" s="17">
        <f t="shared" si="0"/>
        <v>90.181007450992425</v>
      </c>
    </row>
    <row r="15" spans="1:6" x14ac:dyDescent="0.2">
      <c r="A15" s="12" t="s">
        <v>22</v>
      </c>
      <c r="B15" s="12" t="s">
        <v>23</v>
      </c>
      <c r="C15" s="13">
        <f>+C16+C20</f>
        <v>7953.4411982182</v>
      </c>
      <c r="D15" s="13">
        <f>+D16+D20</f>
        <v>7940.1901759625298</v>
      </c>
      <c r="E15" s="13">
        <f>+E16+E20</f>
        <v>13.251022255669984</v>
      </c>
      <c r="F15" s="12">
        <f t="shared" si="0"/>
        <v>99.833392591641484</v>
      </c>
    </row>
    <row r="16" spans="1:6" x14ac:dyDescent="0.2">
      <c r="A16" s="14"/>
      <c r="B16" s="20" t="s">
        <v>24</v>
      </c>
      <c r="C16" s="21">
        <f>+C19</f>
        <v>0.92926500000000001</v>
      </c>
      <c r="D16" s="21">
        <f>+D19</f>
        <v>0.38718090927999999</v>
      </c>
      <c r="E16" s="21">
        <f>+C16-D16</f>
        <v>0.54208409071999997</v>
      </c>
      <c r="F16" s="22">
        <f t="shared" si="0"/>
        <v>41.665284852006693</v>
      </c>
    </row>
    <row r="17" spans="1:6" hidden="1" x14ac:dyDescent="0.2">
      <c r="A17" s="14"/>
      <c r="B17" s="23" t="s">
        <v>25</v>
      </c>
      <c r="C17" s="24">
        <v>0</v>
      </c>
      <c r="D17" s="16">
        <v>0</v>
      </c>
      <c r="E17" s="16">
        <f>+C17-D17</f>
        <v>0</v>
      </c>
      <c r="F17" s="14">
        <f t="shared" si="0"/>
        <v>0</v>
      </c>
    </row>
    <row r="18" spans="1:6" hidden="1" x14ac:dyDescent="0.2">
      <c r="A18" s="14"/>
      <c r="B18" s="23" t="s">
        <v>26</v>
      </c>
      <c r="C18" s="25">
        <v>0</v>
      </c>
      <c r="D18" s="16">
        <v>0</v>
      </c>
      <c r="E18" s="16">
        <f>+C18-D18</f>
        <v>0</v>
      </c>
      <c r="F18" s="14">
        <f t="shared" si="0"/>
        <v>0</v>
      </c>
    </row>
    <row r="19" spans="1:6" x14ac:dyDescent="0.2">
      <c r="A19" s="14"/>
      <c r="B19" s="23" t="s">
        <v>27</v>
      </c>
      <c r="C19" s="16">
        <v>0.92926500000000001</v>
      </c>
      <c r="D19" s="16">
        <v>0.38718090927999999</v>
      </c>
      <c r="E19" s="16">
        <f>+C19-D19</f>
        <v>0.54208409071999997</v>
      </c>
      <c r="F19" s="14">
        <f t="shared" si="0"/>
        <v>41.665284852006693</v>
      </c>
    </row>
    <row r="20" spans="1:6" x14ac:dyDescent="0.2">
      <c r="A20" s="14"/>
      <c r="B20" s="20" t="s">
        <v>28</v>
      </c>
      <c r="C20" s="21">
        <f>+SUM(C21:C23)</f>
        <v>7952.5119332182003</v>
      </c>
      <c r="D20" s="21">
        <f>+SUM(D21:D23)</f>
        <v>7939.80299505325</v>
      </c>
      <c r="E20" s="21">
        <f>+SUM(E21:E23)</f>
        <v>12.708938164949984</v>
      </c>
      <c r="F20" s="22">
        <f t="shared" si="0"/>
        <v>99.840189637291033</v>
      </c>
    </row>
    <row r="21" spans="1:6" x14ac:dyDescent="0.2">
      <c r="A21" s="14"/>
      <c r="B21" s="23" t="s">
        <v>25</v>
      </c>
      <c r="C21" s="16">
        <v>7464.8897396032598</v>
      </c>
      <c r="D21" s="16">
        <v>7464.8897396032598</v>
      </c>
      <c r="E21" s="16">
        <f t="shared" ref="E21:E26" si="2">+C21-D21</f>
        <v>0</v>
      </c>
      <c r="F21" s="14">
        <f t="shared" si="0"/>
        <v>100</v>
      </c>
    </row>
    <row r="22" spans="1:6" x14ac:dyDescent="0.2">
      <c r="A22" s="14"/>
      <c r="B22" s="23" t="s">
        <v>26</v>
      </c>
      <c r="C22" s="16">
        <v>444.60041890733004</v>
      </c>
      <c r="D22" s="16">
        <v>444.56041877009005</v>
      </c>
      <c r="E22" s="16">
        <f t="shared" si="2"/>
        <v>4.0000137239985634E-2</v>
      </c>
      <c r="F22" s="14">
        <f t="shared" si="0"/>
        <v>99.991003126506655</v>
      </c>
    </row>
    <row r="23" spans="1:6" x14ac:dyDescent="0.2">
      <c r="A23" s="14"/>
      <c r="B23" s="23" t="s">
        <v>27</v>
      </c>
      <c r="C23" s="16">
        <v>43.02177470761</v>
      </c>
      <c r="D23" s="16">
        <v>30.352836679900001</v>
      </c>
      <c r="E23" s="16">
        <f t="shared" si="2"/>
        <v>12.668938027709999</v>
      </c>
      <c r="F23" s="14">
        <f t="shared" si="0"/>
        <v>70.552265419517838</v>
      </c>
    </row>
    <row r="24" spans="1:6" x14ac:dyDescent="0.2">
      <c r="A24" s="12" t="s">
        <v>29</v>
      </c>
      <c r="B24" s="12" t="s">
        <v>30</v>
      </c>
      <c r="C24" s="13">
        <v>5728.4804987972984</v>
      </c>
      <c r="D24" s="13">
        <v>2040.4507428564095</v>
      </c>
      <c r="E24" s="13">
        <f t="shared" si="2"/>
        <v>3688.0297559408891</v>
      </c>
      <c r="F24" s="12">
        <f>IFERROR(IF(C24&gt;0,+(D24/C24)*100,0),0)</f>
        <v>35.619406285572666</v>
      </c>
    </row>
    <row r="25" spans="1:6" x14ac:dyDescent="0.2">
      <c r="A25" s="26" t="s">
        <v>31</v>
      </c>
      <c r="B25" s="26" t="s">
        <v>32</v>
      </c>
      <c r="C25" s="27">
        <f>+C7+C15+C24</f>
        <v>25260.050067504766</v>
      </c>
      <c r="D25" s="27">
        <f>+D7+D15+D24</f>
        <v>15414.788376839559</v>
      </c>
      <c r="E25" s="27">
        <f t="shared" si="2"/>
        <v>9845.2616906652074</v>
      </c>
      <c r="F25" s="28">
        <f>IFERROR(IF(C25&gt;0,+(D25/C25)*100,0),0)</f>
        <v>61.024377765068536</v>
      </c>
    </row>
    <row r="26" spans="1:6" x14ac:dyDescent="0.2">
      <c r="A26" s="29" t="s">
        <v>33</v>
      </c>
      <c r="B26" s="29" t="s">
        <v>34</v>
      </c>
      <c r="C26" s="30">
        <f>+C24+C7</f>
        <v>17306.608869286567</v>
      </c>
      <c r="D26" s="30">
        <f>+D24+D7</f>
        <v>7474.5982008770288</v>
      </c>
      <c r="E26" s="30">
        <f t="shared" si="2"/>
        <v>9832.0106684095372</v>
      </c>
      <c r="F26" s="31">
        <f>IFERROR(IF(C26&gt;0,+(D26/C26)*100,0),0)</f>
        <v>43.189270973483062</v>
      </c>
    </row>
    <row r="27" spans="1:6" x14ac:dyDescent="0.2">
      <c r="A27" s="32" t="s">
        <v>35</v>
      </c>
      <c r="B27" s="32"/>
      <c r="C27" s="32"/>
      <c r="D27" s="32"/>
      <c r="E27" s="32"/>
      <c r="F27" s="32"/>
    </row>
    <row r="28" spans="1:6" x14ac:dyDescent="0.2"/>
  </sheetData>
  <mergeCells count="5">
    <mergeCell ref="A1:F1"/>
    <mergeCell ref="A2:F2"/>
    <mergeCell ref="A3:F3"/>
    <mergeCell ref="A4:F4"/>
    <mergeCell ref="A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CUA9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Gonzalez Alfonso</dc:creator>
  <cp:lastModifiedBy>Mariela Gonzalez Alfonso</cp:lastModifiedBy>
  <dcterms:created xsi:type="dcterms:W3CDTF">2021-04-23T23:07:51Z</dcterms:created>
  <dcterms:modified xsi:type="dcterms:W3CDTF">2021-04-23T23:10:18Z</dcterms:modified>
</cp:coreProperties>
</file>