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CUA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F11" i="1"/>
  <c r="E11" i="1"/>
  <c r="F14" i="1"/>
  <c r="E14" i="1"/>
  <c r="F20" i="1"/>
  <c r="E20" i="1"/>
  <c r="C17" i="1"/>
  <c r="F23" i="1"/>
  <c r="E23" i="1"/>
  <c r="F19" i="1"/>
  <c r="E19" i="1"/>
  <c r="D17" i="1"/>
  <c r="F10" i="1"/>
  <c r="E10" i="1"/>
  <c r="F25" i="1"/>
  <c r="E25" i="1"/>
  <c r="C8" i="1"/>
  <c r="F9" i="1"/>
  <c r="E9" i="1"/>
  <c r="E8" i="1" s="1"/>
  <c r="E12" i="1"/>
  <c r="F12" i="1"/>
  <c r="F15" i="1"/>
  <c r="E15" i="1"/>
  <c r="F18" i="1"/>
  <c r="E18" i="1"/>
  <c r="E24" i="1"/>
  <c r="F24" i="1"/>
  <c r="F13" i="1"/>
  <c r="E13" i="1"/>
  <c r="C21" i="1"/>
  <c r="F22" i="1"/>
  <c r="E22" i="1"/>
  <c r="D8" i="1"/>
  <c r="D27" i="1" s="1"/>
  <c r="E27" i="1" l="1"/>
  <c r="C16" i="1"/>
  <c r="F21" i="1"/>
  <c r="F8" i="1"/>
  <c r="F17" i="1"/>
  <c r="E17" i="1"/>
  <c r="C27" i="1"/>
  <c r="F27" i="1" s="1"/>
  <c r="D16" i="1"/>
  <c r="D26" i="1" s="1"/>
  <c r="E21" i="1"/>
  <c r="F16" i="1" l="1"/>
  <c r="E16" i="1"/>
  <c r="E26" i="1" s="1"/>
  <c r="C26" i="1"/>
  <c r="F26" i="1" s="1"/>
</calcChain>
</file>

<file path=xl/sharedStrings.xml><?xml version="1.0" encoding="utf-8"?>
<sst xmlns="http://schemas.openxmlformats.org/spreadsheetml/2006/main" count="40" uniqueCount="37">
  <si>
    <t>CUADRO No. 8</t>
  </si>
  <si>
    <t>Rezago presupuestal del Presupuesto General de la Nación en 2020</t>
  </si>
  <si>
    <t>Miles de millones de pesos corrientes</t>
  </si>
  <si>
    <t>Concepto</t>
  </si>
  <si>
    <t>Rezago</t>
  </si>
  <si>
    <t>Pago</t>
  </si>
  <si>
    <t>Rezago 
por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</si>
  <si>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</si>
  <si>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</si>
  <si>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</si>
  <si>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</si>
  <si>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</si>
  <si>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</si>
  <si>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</si>
  <si>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</si>
  <si>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</si>
  <si>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</si>
  <si>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</si>
  <si>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</si>
  <si>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</si>
  <si>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</si>
  <si>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</si>
  <si>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</si>
  <si>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</si>
  <si>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</si>
  <si>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</si>
  <si>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</si>
  <si>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</si>
  <si>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</si>
  <si>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</si>
  <si>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</si>
  <si>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</si>
  <si>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</si>
  <si>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</si>
  <si>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</si>
  <si>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</si>
  <si>
    <t>Acumulada a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</si>
</sst>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?_-;_-@_-"/>
    <numFmt numFmtId="168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7" fillId="0" borderId="0"/>
  </cellStyleXfs>
  <cellXfs count="41">
    <xf numFmtId="0" fontId="0" fillId="0" borderId="0" xfId="0"/>
    <xf numFmtId="0" fontId="3" fillId="0" borderId="0" xfId="0" applyFont="1"/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center"/>
    </xf>
    <xf numFmtId="165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164" fontId="4" fillId="0" borderId="0" xfId="1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3" applyNumberFormat="1" applyFont="1" applyFill="1" applyBorder="1"/>
    <xf numFmtId="41" fontId="2" fillId="0" borderId="0" xfId="2" applyNumberFormat="1" applyFont="1" applyFill="1" applyBorder="1"/>
    <xf numFmtId="164" fontId="2" fillId="0" borderId="0" xfId="1" applyNumberFormat="1" applyFont="1" applyFill="1" applyBorder="1"/>
    <xf numFmtId="164" fontId="4" fillId="0" borderId="0" xfId="3" applyNumberFormat="1" applyFont="1" applyFill="1" applyBorder="1" applyAlignment="1">
      <alignment horizontal="left" indent="1"/>
    </xf>
    <xf numFmtId="41" fontId="4" fillId="0" borderId="0" xfId="2" applyFont="1" applyFill="1" applyBorder="1" applyAlignment="1">
      <alignment vertical="top"/>
    </xf>
    <xf numFmtId="41" fontId="4" fillId="0" borderId="0" xfId="2" applyNumberFormat="1" applyFont="1" applyFill="1" applyBorder="1"/>
    <xf numFmtId="41" fontId="4" fillId="0" borderId="0" xfId="2" applyNumberFormat="1" applyFont="1" applyFill="1" applyBorder="1" applyAlignment="1">
      <alignment vertical="top"/>
    </xf>
    <xf numFmtId="41" fontId="2" fillId="0" borderId="0" xfId="2" applyFont="1" applyFill="1" applyBorder="1"/>
    <xf numFmtId="41" fontId="2" fillId="0" borderId="0" xfId="2" applyFont="1" applyFill="1" applyBorder="1" applyAlignment="1">
      <alignment horizontal="right"/>
    </xf>
    <xf numFmtId="41" fontId="4" fillId="0" borderId="0" xfId="2" applyFont="1" applyFill="1" applyBorder="1" applyAlignment="1">
      <alignment horizontal="right"/>
    </xf>
    <xf numFmtId="164" fontId="6" fillId="2" borderId="1" xfId="1" applyNumberFormat="1" applyFont="1" applyFill="1" applyBorder="1"/>
    <xf numFmtId="41" fontId="6" fillId="2" borderId="1" xfId="2" applyFont="1" applyFill="1" applyBorder="1"/>
    <xf numFmtId="167" fontId="3" fillId="0" borderId="0" xfId="0" applyNumberFormat="1" applyFont="1"/>
    <xf numFmtId="164" fontId="6" fillId="2" borderId="0" xfId="1" applyNumberFormat="1" applyFont="1" applyFill="1" applyBorder="1"/>
    <xf numFmtId="41" fontId="6" fillId="2" borderId="0" xfId="2" applyFont="1" applyFill="1" applyBorder="1"/>
    <xf numFmtId="0" fontId="8" fillId="0" borderId="0" xfId="0" applyFont="1"/>
    <xf numFmtId="168" fontId="4" fillId="0" borderId="0" xfId="4" applyNumberFormat="1" applyFont="1" applyFill="1" applyBorder="1" applyAlignment="1" applyProtection="1">
      <alignment horizontal="left" shrinkToFit="1"/>
    </xf>
    <xf numFmtId="165" fontId="4" fillId="0" borderId="0" xfId="1" applyNumberFormat="1" applyFont="1" applyFill="1" applyBorder="1"/>
    <xf numFmtId="164" fontId="4" fillId="0" borderId="0" xfId="1" applyNumberFormat="1" applyFont="1" applyFill="1"/>
    <xf numFmtId="165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horizontal="center" vertical="top" wrapText="1"/>
    </xf>
    <xf numFmtId="165" fontId="6" fillId="2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A1:XFA31"/>
  <sheetViews>
    <sheetView showGridLines="0" tabSelected="1" workbookViewId="0">
      <selection activeCell="C5" sqref="C5:D6"/>
    </sheetView>
  </sheetViews>
  <sheetFormatPr baseColWidth="10" defaultColWidth="0" defaultRowHeight="11.25" zeroHeight="1" x14ac:dyDescent="0.2"/>
  <cols>
    <col min="1" max="1" width="3.5703125" style="1" customWidth="1"/>
    <col min="2" max="2" width="35.85546875" style="1" customWidth="1"/>
    <col min="3" max="3" width="7.85546875" style="1" bestFit="1" customWidth="1"/>
    <col min="4" max="4" width="6.85546875" style="1" bestFit="1" customWidth="1"/>
    <col min="5" max="5" width="8.5703125" style="1" bestFit="1" customWidth="1"/>
    <col min="6" max="6" width="12.140625" style="1" bestFit="1" customWidth="1"/>
    <col min="7" max="7" width="11.42578125" style="1" customWidth="1"/>
    <col min="8" max="16374" width="11.42578125" style="1" hidden="1"/>
    <col min="16375" max="16375" width="16.5703125" style="1" hidden="1"/>
    <col min="16376" max="16380" width="11.42578125" style="1" hidden="1"/>
    <col min="16381" max="16381" width="16.5703125" style="1" hidden="1"/>
    <col min="16382" max="16384" width="11.42578125" style="1" hidden="1"/>
  </cols>
  <sheetData>
    <row r="1" spans="1:6" ht="11.25" customHeight="1" x14ac:dyDescent="0.2">
      <c r="A1" s="36" t="s">
        <v>0</v>
      </c>
      <c r="B1" s="36"/>
      <c r="C1" s="36"/>
      <c r="D1" s="36"/>
      <c r="E1" s="36"/>
      <c r="F1" s="36"/>
    </row>
    <row r="2" spans="1:6" ht="12.75" customHeight="1" x14ac:dyDescent="0.2">
      <c r="A2" s="36" t="s">
        <v>1</v>
      </c>
      <c r="B2" s="36"/>
      <c r="C2" s="36"/>
      <c r="D2" s="36"/>
      <c r="E2" s="36"/>
      <c r="F2" s="36"/>
    </row>
    <row r="3" spans="1:6" ht="11.25" customHeight="1" x14ac:dyDescent="0.2">
      <c r="A3" s="36" t="s">
        <v>36</v>
      </c>
      <c r="B3" s="36"/>
      <c r="C3" s="36"/>
      <c r="D3" s="36"/>
      <c r="E3" s="36"/>
      <c r="F3" s="36"/>
    </row>
    <row r="4" spans="1:6" ht="12.75" customHeight="1" x14ac:dyDescent="0.2">
      <c r="A4" s="37" t="s">
        <v>2</v>
      </c>
      <c r="B4" s="37"/>
      <c r="C4" s="37"/>
      <c r="D4" s="37"/>
      <c r="E4" s="37"/>
      <c r="F4" s="37"/>
    </row>
    <row r="5" spans="1:6" ht="11.45" customHeight="1" x14ac:dyDescent="0.2">
      <c r="A5" s="2"/>
      <c r="B5" s="38" t="s">
        <v>3</v>
      </c>
      <c r="C5" s="40" t="s">
        <v>4</v>
      </c>
      <c r="D5" s="40" t="s">
        <v>5</v>
      </c>
      <c r="E5" s="39" t="s">
        <v>6</v>
      </c>
      <c r="F5" s="3" t="s">
        <v>7</v>
      </c>
    </row>
    <row r="6" spans="1:6" ht="11.25" customHeight="1" x14ac:dyDescent="0.2">
      <c r="A6" s="2"/>
      <c r="B6" s="38"/>
      <c r="C6" s="40"/>
      <c r="D6" s="40"/>
      <c r="E6" s="39"/>
      <c r="F6" s="3" t="s">
        <v>8</v>
      </c>
    </row>
    <row r="7" spans="1:6" ht="11.25" customHeight="1" x14ac:dyDescent="0.2">
      <c r="A7" s="2"/>
      <c r="B7" s="3"/>
      <c r="C7" s="4" t="s">
        <v>9</v>
      </c>
      <c r="D7" s="4" t="s">
        <v>10</v>
      </c>
      <c r="E7" s="5" t="s">
        <v>11</v>
      </c>
      <c r="F7" s="6" t="s">
        <v>12</v>
      </c>
    </row>
    <row r="8" spans="1:6" ht="11.25" customHeight="1" x14ac:dyDescent="0.2">
      <c r="A8" s="7" t="s">
        <v>13</v>
      </c>
      <c r="B8" s="7" t="s">
        <v>14</v>
      </c>
      <c r="C8" s="8">
        <f>SUM(C9:C15)</f>
        <v>11955.395260442891</v>
      </c>
      <c r="D8" s="8">
        <f>SUM(D9:D15)</f>
        <v>5675.9914195403198</v>
      </c>
      <c r="E8" s="8">
        <f>SUM(E9:E15)</f>
        <v>6279.4038409025716</v>
      </c>
      <c r="F8" s="7">
        <f t="shared" ref="F8:F24" si="0">IFERROR(IF(C8&gt;0,+(D8/C8)*100,0),0)</f>
        <v>47.476401205409005</v>
      </c>
    </row>
    <row r="9" spans="1:6" ht="11.25" customHeight="1" x14ac:dyDescent="0.2">
      <c r="A9" s="9"/>
      <c r="B9" s="10" t="s">
        <v>15</v>
      </c>
      <c r="C9" s="11">
        <v>366.89010288537008</v>
      </c>
      <c r="D9" s="11">
        <v>321.8894269061401</v>
      </c>
      <c r="E9" s="11">
        <f>+C9-D9</f>
        <v>45.000675979229982</v>
      </c>
      <c r="F9" s="9">
        <f t="shared" si="0"/>
        <v>87.734562577369431</v>
      </c>
    </row>
    <row r="10" spans="1:6" ht="11.45" customHeight="1" x14ac:dyDescent="0.2">
      <c r="A10" s="9"/>
      <c r="B10" s="10" t="s">
        <v>16</v>
      </c>
      <c r="C10" s="11">
        <v>1125.7825115642599</v>
      </c>
      <c r="D10" s="11">
        <v>625.4781297591295</v>
      </c>
      <c r="E10" s="11">
        <f t="shared" ref="E10:E15" si="1">(+C10-D10)</f>
        <v>500.30438180513045</v>
      </c>
      <c r="F10" s="9">
        <f t="shared" si="0"/>
        <v>55.559410750664071</v>
      </c>
    </row>
    <row r="11" spans="1:6" ht="11.45" customHeight="1" x14ac:dyDescent="0.2">
      <c r="A11" s="9"/>
      <c r="B11" s="10" t="s">
        <v>17</v>
      </c>
      <c r="C11" s="11">
        <v>10192.029504948941</v>
      </c>
      <c r="D11" s="11">
        <v>4518.7787855312909</v>
      </c>
      <c r="E11" s="11">
        <f t="shared" si="1"/>
        <v>5673.2507194176505</v>
      </c>
      <c r="F11" s="9">
        <f t="shared" si="0"/>
        <v>44.336398195640122</v>
      </c>
    </row>
    <row r="12" spans="1:6" ht="11.45" customHeight="1" x14ac:dyDescent="0.2">
      <c r="B12" s="10" t="s">
        <v>18</v>
      </c>
      <c r="C12" s="11">
        <v>211.8002411866</v>
      </c>
      <c r="D12" s="11">
        <v>155.44149584874</v>
      </c>
      <c r="E12" s="11">
        <f t="shared" si="1"/>
        <v>56.35874533786</v>
      </c>
      <c r="F12" s="9">
        <f t="shared" si="0"/>
        <v>73.390613239100659</v>
      </c>
    </row>
    <row r="13" spans="1:6" ht="11.45" customHeight="1" x14ac:dyDescent="0.2">
      <c r="B13" s="10" t="s">
        <v>19</v>
      </c>
      <c r="C13" s="11">
        <v>8.3766626689999999</v>
      </c>
      <c r="D13" s="11">
        <v>4.3329293404699989</v>
      </c>
      <c r="E13" s="11">
        <f t="shared" si="1"/>
        <v>4.043733328530001</v>
      </c>
      <c r="F13" s="9">
        <f t="shared" si="0"/>
        <v>51.726200656320096</v>
      </c>
    </row>
    <row r="14" spans="1:6" ht="11.45" customHeight="1" x14ac:dyDescent="0.2">
      <c r="B14" s="10" t="s">
        <v>20</v>
      </c>
      <c r="C14" s="11">
        <v>47.425384995999998</v>
      </c>
      <c r="D14" s="11">
        <v>47.246919724000001</v>
      </c>
      <c r="E14" s="11">
        <f t="shared" si="1"/>
        <v>0.17846527199999684</v>
      </c>
      <c r="F14" s="9">
        <f t="shared" si="0"/>
        <v>99.623692518226164</v>
      </c>
    </row>
    <row r="15" spans="1:6" ht="24" customHeight="1" x14ac:dyDescent="0.2">
      <c r="A15" s="12"/>
      <c r="B15" s="13" t="s">
        <v>21</v>
      </c>
      <c r="C15" s="14">
        <v>3.0908521927200003</v>
      </c>
      <c r="D15" s="14">
        <v>2.8237324305500002</v>
      </c>
      <c r="E15" s="14">
        <f t="shared" si="1"/>
        <v>0.26711976217000011</v>
      </c>
      <c r="F15" s="12">
        <f t="shared" si="0"/>
        <v>91.357730958498848</v>
      </c>
    </row>
    <row r="16" spans="1:6" s="15" customFormat="1" x14ac:dyDescent="0.2">
      <c r="A16" s="7" t="s">
        <v>22</v>
      </c>
      <c r="B16" s="7" t="s">
        <v>23</v>
      </c>
      <c r="C16" s="8">
        <f>+C21+C17</f>
        <v>7953.4411982182</v>
      </c>
      <c r="D16" s="8">
        <f>+D21+D17</f>
        <v>7940.1901759625298</v>
      </c>
      <c r="E16" s="8">
        <f>+C16-D16</f>
        <v>13.25102225567025</v>
      </c>
      <c r="F16" s="7">
        <f t="shared" si="0"/>
        <v>99.833392591641484</v>
      </c>
    </row>
    <row r="17" spans="1:7" ht="11.25" customHeight="1" x14ac:dyDescent="0.2">
      <c r="A17" s="9"/>
      <c r="B17" s="16" t="s">
        <v>24</v>
      </c>
      <c r="C17" s="17">
        <f>+C20</f>
        <v>0.92926500000000001</v>
      </c>
      <c r="D17" s="17">
        <f>+D20</f>
        <v>0.38718090927999999</v>
      </c>
      <c r="E17" s="17">
        <f>+C17-D17</f>
        <v>0.54208409071999997</v>
      </c>
      <c r="F17" s="18">
        <f t="shared" si="0"/>
        <v>41.665284852006693</v>
      </c>
    </row>
    <row r="18" spans="1:7" ht="11.25" hidden="1" customHeight="1" x14ac:dyDescent="0.2">
      <c r="A18" s="9"/>
      <c r="B18" s="19" t="s">
        <v>25</v>
      </c>
      <c r="C18" s="11" t="e">
        <v>#REF!</v>
      </c>
      <c r="D18" s="20" t="e">
        <v>#REF!</v>
      </c>
      <c r="E18" s="11" t="e">
        <f t="shared" ref="E18:E20" si="2">+C18-D18</f>
        <v>#REF!</v>
      </c>
      <c r="F18" s="9">
        <f t="shared" si="0"/>
        <v>0</v>
      </c>
    </row>
    <row r="19" spans="1:7" ht="10.5" hidden="1" customHeight="1" x14ac:dyDescent="0.2">
      <c r="A19" s="9"/>
      <c r="B19" s="19" t="s">
        <v>26</v>
      </c>
      <c r="C19" s="11" t="e">
        <v>#REF!</v>
      </c>
      <c r="D19" s="20" t="e">
        <v>#REF!</v>
      </c>
      <c r="E19" s="11" t="e">
        <f t="shared" si="2"/>
        <v>#REF!</v>
      </c>
      <c r="F19" s="9">
        <f t="shared" si="0"/>
        <v>0</v>
      </c>
    </row>
    <row r="20" spans="1:7" ht="12.75" customHeight="1" x14ac:dyDescent="0.2">
      <c r="A20" s="9"/>
      <c r="B20" s="19" t="s">
        <v>27</v>
      </c>
      <c r="C20" s="21">
        <v>0.92926500000000001</v>
      </c>
      <c r="D20" s="22">
        <v>0.38718090927999999</v>
      </c>
      <c r="E20" s="11">
        <f t="shared" si="2"/>
        <v>0.54208409071999997</v>
      </c>
      <c r="F20" s="9">
        <f t="shared" si="0"/>
        <v>41.665284852006693</v>
      </c>
    </row>
    <row r="21" spans="1:7" ht="11.25" customHeight="1" x14ac:dyDescent="0.2">
      <c r="A21" s="9"/>
      <c r="B21" s="16" t="s">
        <v>28</v>
      </c>
      <c r="C21" s="23">
        <f>+SUM(C22:C24)</f>
        <v>7952.5119332182003</v>
      </c>
      <c r="D21" s="23">
        <f>+SUM(D22:D24)</f>
        <v>7939.80299505325</v>
      </c>
      <c r="E21" s="24">
        <f>+SUM(E22:E24)</f>
        <v>12.708938164949984</v>
      </c>
      <c r="F21" s="18">
        <f t="shared" si="0"/>
        <v>99.840189637291033</v>
      </c>
    </row>
    <row r="22" spans="1:7" ht="11.25" customHeight="1" x14ac:dyDescent="0.2">
      <c r="A22" s="9"/>
      <c r="B22" s="19" t="s">
        <v>25</v>
      </c>
      <c r="C22" s="21">
        <v>7464.8897396032598</v>
      </c>
      <c r="D22" s="22">
        <v>7464.8897396032598</v>
      </c>
      <c r="E22" s="25">
        <f>+C22-D22</f>
        <v>0</v>
      </c>
      <c r="F22" s="9">
        <f t="shared" si="0"/>
        <v>100</v>
      </c>
    </row>
    <row r="23" spans="1:7" ht="11.25" customHeight="1" x14ac:dyDescent="0.2">
      <c r="A23" s="9"/>
      <c r="B23" s="19" t="s">
        <v>26</v>
      </c>
      <c r="C23" s="21">
        <v>444.60041890733004</v>
      </c>
      <c r="D23" s="22">
        <v>444.56041877009005</v>
      </c>
      <c r="E23" s="25">
        <f>+C23-D23</f>
        <v>4.0000137239985634E-2</v>
      </c>
      <c r="F23" s="9">
        <f t="shared" si="0"/>
        <v>99.991003126506655</v>
      </c>
    </row>
    <row r="24" spans="1:7" ht="11.25" customHeight="1" x14ac:dyDescent="0.2">
      <c r="A24" s="9"/>
      <c r="B24" s="19" t="s">
        <v>27</v>
      </c>
      <c r="C24" s="11">
        <v>43.02177470761</v>
      </c>
      <c r="D24" s="20">
        <v>30.352836679900001</v>
      </c>
      <c r="E24" s="25">
        <f>+C24-D24</f>
        <v>12.668938027709999</v>
      </c>
      <c r="F24" s="9">
        <f t="shared" si="0"/>
        <v>70.552265419517838</v>
      </c>
    </row>
    <row r="25" spans="1:7" ht="11.25" customHeight="1" x14ac:dyDescent="0.2">
      <c r="A25" s="7" t="s">
        <v>29</v>
      </c>
      <c r="B25" s="7" t="s">
        <v>30</v>
      </c>
      <c r="C25" s="8">
        <v>7302.4641592380212</v>
      </c>
      <c r="D25" s="8">
        <v>2989.5856777123586</v>
      </c>
      <c r="E25" s="8">
        <f>+C25-D25</f>
        <v>4312.8784815256622</v>
      </c>
      <c r="F25" s="7">
        <f>IFERROR(IF(C25&gt;0,+(D25/C25)*100,0),0)</f>
        <v>40.939409116173032</v>
      </c>
    </row>
    <row r="26" spans="1:7" ht="11.25" customHeight="1" x14ac:dyDescent="0.2">
      <c r="A26" s="26" t="s">
        <v>31</v>
      </c>
      <c r="B26" s="26" t="s">
        <v>32</v>
      </c>
      <c r="C26" s="27">
        <f>+C25+C16+C8</f>
        <v>27211.300617899113</v>
      </c>
      <c r="D26" s="27">
        <f>+D25+D16+D8</f>
        <v>16605.767273215206</v>
      </c>
      <c r="E26" s="27">
        <f>SUM(E8+E16+E25)</f>
        <v>10605.533344683903</v>
      </c>
      <c r="F26" s="26">
        <f>IFERROR(IF(C26&gt;0,+(D26/C26)*100,0),0)</f>
        <v>61.025261182452361</v>
      </c>
      <c r="G26" s="28"/>
    </row>
    <row r="27" spans="1:7" ht="11.25" customHeight="1" x14ac:dyDescent="0.2">
      <c r="A27" s="29" t="s">
        <v>33</v>
      </c>
      <c r="B27" s="29" t="s">
        <v>34</v>
      </c>
      <c r="C27" s="30">
        <f>+C25+C8</f>
        <v>19257.859419680914</v>
      </c>
      <c r="D27" s="30">
        <f>+D25+D8</f>
        <v>8665.5770972526789</v>
      </c>
      <c r="E27" s="30">
        <f>SUM(E8+E25)</f>
        <v>10592.282322428233</v>
      </c>
      <c r="F27" s="29">
        <f>IFERROR(IF(C27&gt;0,+(D27/C27)*100,0),0)</f>
        <v>44.997613225884997</v>
      </c>
    </row>
    <row r="28" spans="1:7" ht="11.25" customHeight="1" x14ac:dyDescent="0.2">
      <c r="A28" s="31" t="s">
        <v>35</v>
      </c>
      <c r="B28" s="32"/>
      <c r="C28" s="32"/>
      <c r="D28" s="32"/>
      <c r="E28" s="32"/>
      <c r="F28" s="32"/>
    </row>
    <row r="29" spans="1:7" ht="12.75" customHeight="1" x14ac:dyDescent="0.2"/>
    <row r="30" spans="1:7" hidden="1" x14ac:dyDescent="0.2">
      <c r="A30" s="9"/>
      <c r="B30" s="9"/>
      <c r="C30" s="33"/>
      <c r="D30" s="33"/>
      <c r="E30" s="33"/>
      <c r="F30" s="34"/>
    </row>
    <row r="31" spans="1:7" hidden="1" x14ac:dyDescent="0.2">
      <c r="F31" s="35"/>
    </row>
  </sheetData>
  <mergeCells count="8"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CUA8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2021-04-23T22:56:23Z</dcterms:created>
  <dcterms:modified xsi:type="dcterms:W3CDTF">2021-04-23T23:05:02Z</dcterms:modified>
</cp:coreProperties>
</file>