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39" i="1"/>
  <c r="G39" i="1"/>
  <c r="I39" i="1"/>
  <c r="J38" i="1"/>
  <c r="G38" i="1"/>
  <c r="K38" i="1"/>
  <c r="H38" i="1"/>
  <c r="F38" i="1"/>
  <c r="H37" i="1"/>
  <c r="K37" i="1"/>
  <c r="J37" i="1"/>
  <c r="F37" i="1"/>
  <c r="I36" i="1"/>
  <c r="H36" i="1"/>
  <c r="F36" i="1"/>
  <c r="K36" i="1"/>
  <c r="J36" i="1"/>
  <c r="G35" i="1"/>
  <c r="F35" i="1"/>
  <c r="I35" i="1"/>
  <c r="H35" i="1"/>
  <c r="K34" i="1"/>
  <c r="J34" i="1"/>
  <c r="G34" i="1"/>
  <c r="F34" i="1"/>
  <c r="K33" i="1"/>
  <c r="J33" i="1"/>
  <c r="G33" i="1"/>
  <c r="I33" i="1"/>
  <c r="J32" i="1"/>
  <c r="G32" i="1"/>
  <c r="K32" i="1"/>
  <c r="H32" i="1"/>
  <c r="F32" i="1"/>
  <c r="K31" i="1"/>
  <c r="H31" i="1"/>
  <c r="I31" i="1"/>
  <c r="J31" i="1"/>
  <c r="F31" i="1"/>
  <c r="I30" i="1"/>
  <c r="H30" i="1"/>
  <c r="F30" i="1"/>
  <c r="K30" i="1"/>
  <c r="J30" i="1"/>
  <c r="G29" i="1"/>
  <c r="I29" i="1"/>
  <c r="H29" i="1"/>
  <c r="F29" i="1"/>
  <c r="K28" i="1"/>
  <c r="J28" i="1"/>
  <c r="G28" i="1"/>
  <c r="F28" i="1"/>
  <c r="K27" i="1"/>
  <c r="J27" i="1"/>
  <c r="G27" i="1"/>
  <c r="I27" i="1"/>
  <c r="J26" i="1"/>
  <c r="G26" i="1"/>
  <c r="K26" i="1"/>
  <c r="H26" i="1"/>
  <c r="F26" i="1"/>
  <c r="K25" i="1"/>
  <c r="J25" i="1"/>
  <c r="H25" i="1"/>
  <c r="I25" i="1"/>
  <c r="G25" i="1"/>
  <c r="F25" i="1"/>
  <c r="H24" i="1"/>
  <c r="F24" i="1"/>
  <c r="K24" i="1"/>
  <c r="J24" i="1"/>
  <c r="K23" i="1"/>
  <c r="H23" i="1"/>
  <c r="F23" i="1"/>
  <c r="K22" i="1"/>
  <c r="J22" i="1"/>
  <c r="G22" i="1"/>
  <c r="F22" i="1"/>
  <c r="K21" i="1"/>
  <c r="J21" i="1"/>
  <c r="G21" i="1"/>
  <c r="I21" i="1"/>
  <c r="K20" i="1"/>
  <c r="J20" i="1"/>
  <c r="I20" i="1"/>
  <c r="G20" i="1"/>
  <c r="H20" i="1"/>
  <c r="F20" i="1"/>
  <c r="K19" i="1"/>
  <c r="J19" i="1"/>
  <c r="I19" i="1"/>
  <c r="H19" i="1"/>
  <c r="G19" i="1"/>
  <c r="F19" i="1"/>
  <c r="H18" i="1"/>
  <c r="G18" i="1"/>
  <c r="F18" i="1"/>
  <c r="I18" i="1"/>
  <c r="J18" i="1"/>
  <c r="K17" i="1"/>
  <c r="H17" i="1"/>
  <c r="G17" i="1"/>
  <c r="K16" i="1"/>
  <c r="J16" i="1"/>
  <c r="G16" i="1"/>
  <c r="F16" i="1"/>
  <c r="K15" i="1"/>
  <c r="J15" i="1"/>
  <c r="G15" i="1"/>
  <c r="I15" i="1"/>
  <c r="K14" i="1"/>
  <c r="J14" i="1"/>
  <c r="I14" i="1"/>
  <c r="G14" i="1"/>
  <c r="H14" i="1"/>
  <c r="F14" i="1"/>
  <c r="J13" i="1"/>
  <c r="I13" i="1"/>
  <c r="H13" i="1"/>
  <c r="G13" i="1"/>
  <c r="K13" i="1"/>
  <c r="F13" i="1"/>
  <c r="H12" i="1"/>
  <c r="G12" i="1"/>
  <c r="F12" i="1"/>
  <c r="K12" i="1"/>
  <c r="J12" i="1"/>
  <c r="K11" i="1"/>
  <c r="J11" i="1"/>
  <c r="G11" i="1"/>
  <c r="K10" i="1"/>
  <c r="J10" i="1"/>
  <c r="G10" i="1"/>
  <c r="I10" i="1"/>
  <c r="K9" i="1"/>
  <c r="J9" i="1"/>
  <c r="C8" i="1"/>
  <c r="I9" i="1"/>
  <c r="G8" i="1" l="1"/>
  <c r="F17" i="1"/>
  <c r="I12" i="1"/>
  <c r="G23" i="1"/>
  <c r="I24" i="1"/>
  <c r="F10" i="1"/>
  <c r="H11" i="1"/>
  <c r="I23" i="1"/>
  <c r="F11" i="1"/>
  <c r="B8" i="1"/>
  <c r="I11" i="1"/>
  <c r="I17" i="1"/>
  <c r="K18" i="1"/>
  <c r="D8" i="1"/>
  <c r="F9" i="1"/>
  <c r="H10" i="1"/>
  <c r="F15" i="1"/>
  <c r="H16" i="1"/>
  <c r="J17" i="1"/>
  <c r="F21" i="1"/>
  <c r="H22" i="1"/>
  <c r="J23" i="1"/>
  <c r="F27" i="1"/>
  <c r="H28" i="1"/>
  <c r="J29" i="1"/>
  <c r="F33" i="1"/>
  <c r="H34" i="1"/>
  <c r="J35" i="1"/>
  <c r="F39" i="1"/>
  <c r="E8" i="1"/>
  <c r="I16" i="1"/>
  <c r="I34" i="1"/>
  <c r="K35" i="1"/>
  <c r="I22" i="1"/>
  <c r="I28" i="1"/>
  <c r="K29" i="1"/>
  <c r="H9" i="1"/>
  <c r="H15" i="1"/>
  <c r="H21" i="1"/>
  <c r="H27" i="1"/>
  <c r="H33" i="1"/>
  <c r="H39" i="1"/>
  <c r="G9" i="1"/>
  <c r="I26" i="1"/>
  <c r="G31" i="1"/>
  <c r="I32" i="1"/>
  <c r="G37" i="1"/>
  <c r="I38" i="1"/>
  <c r="G24" i="1"/>
  <c r="G30" i="1"/>
  <c r="G36" i="1"/>
  <c r="I37" i="1"/>
  <c r="I8" i="1" l="1"/>
  <c r="K8" i="1"/>
  <c r="F8" i="1"/>
  <c r="J8" i="1"/>
  <c r="H8" i="1"/>
</calcChain>
</file>

<file path=xl/sharedStrings.xml><?xml version="1.0" encoding="utf-8"?>
<sst xmlns="http://schemas.openxmlformats.org/spreadsheetml/2006/main" count="60" uniqueCount="60">
  <si>
    <t>Cuadro No. 5</t>
  </si>
  <si>
    <t>Ejecución del presupuesto del Gobierno Central por sectores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</si>
  <si>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</si>
  <si>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</si>
  <si>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</si>
  <si>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</si>
  <si>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</si>
  <si>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</si>
  <si>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</si>
  <si>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</si>
  <si>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</si>
  <si>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</si>
  <si>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</si>
  <si>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</si>
  <si>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</si>
  <si>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</si>
  <si>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</si>
  <si>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</si>
  <si>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</si>
  <si>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</si>
  <si>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</si>
  <si>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</si>
  <si>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</si>
  <si>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</si>
  <si>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</si>
  <si>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</si>
  <si>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GOBIERNO CENTRAL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</si>
  <si>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</si>
  <si>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</si>
  <si>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</si>
  <si>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</si>
  <si>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</si>
  <si>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</si>
  <si>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</si>
  <si>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</si>
  <si>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</si>
  <si>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</si>
  <si>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</si>
  <si>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</si>
  <si>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</si>
  <si>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</si>
  <si>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</si>
  <si>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</si>
  <si>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</si>
  <si>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</si>
  <si>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</si>
  <si>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</si>
  <si>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</si>
  <si>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</si>
  <si>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</si>
  <si>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</si>
  <si>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</si>
  <si>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</si>
  <si>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</si>
  <si>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</si>
  <si>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</si>
  <si>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</si>
  <si>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</si>
  <si>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</si>
  <si>
    <t>Acumulada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</si>
</sst>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0_);_(* \(#,##0.00\);_(* &quot;-&quot;??_);_(@_)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  <numFmt numFmtId="169" formatCode="_ * #,##0.00_ ;_ * \-#,##0.00_ ;_ * &quot;-&quot;??_ ;_ @_ "/>
    <numFmt numFmtId="170" formatCode="0.0%"/>
    <numFmt numFmtId="171" formatCode="_(* #,##0.0_);_(* \(#,##0.0\);_(* &quot;-&quot;??_);_(@_)"/>
    <numFmt numFmtId="172" formatCode="_-* #,##0.0_-;\-* #,##0.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54">
    <xf numFmtId="0" fontId="0" fillId="0" borderId="0" xfId="0"/>
    <xf numFmtId="164" fontId="3" fillId="0" borderId="0" xfId="4" applyFont="1" applyFill="1" applyBorder="1" applyAlignment="1">
      <alignment horizontal="center"/>
    </xf>
    <xf numFmtId="0" fontId="4" fillId="0" borderId="0" xfId="0" applyFont="1"/>
    <xf numFmtId="9" fontId="4" fillId="0" borderId="0" xfId="3" applyFont="1"/>
    <xf numFmtId="164" fontId="5" fillId="0" borderId="0" xfId="4" applyFont="1" applyFill="1" applyBorder="1" applyAlignment="1">
      <alignment horizontal="center"/>
    </xf>
    <xf numFmtId="166" fontId="7" fillId="2" borderId="0" xfId="5" applyNumberFormat="1" applyFont="1" applyFill="1" applyBorder="1" applyAlignment="1" applyProtection="1">
      <alignment horizontal="left" vertical="center" wrapText="1"/>
    </xf>
    <xf numFmtId="167" fontId="7" fillId="2" borderId="0" xfId="6" applyNumberFormat="1" applyFont="1" applyFill="1" applyBorder="1" applyAlignment="1" applyProtection="1">
      <alignment horizontal="center" vertical="top" wrapText="1"/>
    </xf>
    <xf numFmtId="166" fontId="7" fillId="2" borderId="0" xfId="5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9" fontId="4" fillId="0" borderId="0" xfId="3" applyFont="1" applyAlignment="1">
      <alignment vertical="center"/>
    </xf>
    <xf numFmtId="167" fontId="9" fillId="2" borderId="0" xfId="1" applyNumberFormat="1" applyFont="1" applyFill="1" applyBorder="1"/>
    <xf numFmtId="166" fontId="7" fillId="2" borderId="0" xfId="1" quotePrefix="1" applyNumberFormat="1" applyFont="1" applyFill="1" applyBorder="1" applyAlignment="1" applyProtection="1">
      <alignment horizontal="center"/>
    </xf>
    <xf numFmtId="166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NumberFormat="1" applyFont="1" applyFill="1" applyBorder="1" applyAlignment="1" applyProtection="1"/>
    <xf numFmtId="166" fontId="11" fillId="3" borderId="0" xfId="7" applyNumberFormat="1" applyFont="1" applyFill="1" applyBorder="1" applyAlignment="1" applyProtection="1"/>
    <xf numFmtId="168" fontId="11" fillId="3" borderId="4" xfId="7" applyNumberFormat="1" applyFont="1" applyFill="1" applyBorder="1" applyAlignment="1" applyProtection="1"/>
    <xf numFmtId="168" fontId="11" fillId="3" borderId="0" xfId="7" applyNumberFormat="1" applyFont="1" applyFill="1" applyBorder="1" applyAlignment="1" applyProtection="1"/>
    <xf numFmtId="167" fontId="4" fillId="0" borderId="0" xfId="3" applyNumberFormat="1" applyFont="1"/>
    <xf numFmtId="0" fontId="12" fillId="0" borderId="0" xfId="0" applyFont="1" applyBorder="1" applyAlignment="1">
      <alignment horizontal="left"/>
    </xf>
    <xf numFmtId="166" fontId="5" fillId="0" borderId="0" xfId="7" applyNumberFormat="1" applyFont="1" applyFill="1" applyBorder="1" applyAlignment="1" applyProtection="1"/>
    <xf numFmtId="168" fontId="5" fillId="0" borderId="5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167" fontId="4" fillId="0" borderId="0" xfId="0" applyNumberFormat="1" applyFont="1"/>
    <xf numFmtId="10" fontId="4" fillId="0" borderId="0" xfId="3" applyNumberFormat="1" applyFont="1"/>
    <xf numFmtId="168" fontId="5" fillId="0" borderId="4" xfId="7" applyNumberFormat="1" applyFont="1" applyFill="1" applyBorder="1" applyAlignment="1" applyProtection="1"/>
    <xf numFmtId="170" fontId="4" fillId="0" borderId="0" xfId="3" applyNumberFormat="1" applyFont="1"/>
    <xf numFmtId="167" fontId="4" fillId="0" borderId="0" xfId="0" applyNumberFormat="1" applyFont="1" applyFill="1"/>
    <xf numFmtId="167" fontId="4" fillId="0" borderId="0" xfId="3" applyNumberFormat="1" applyFont="1" applyFill="1"/>
    <xf numFmtId="0" fontId="4" fillId="0" borderId="0" xfId="0" applyFont="1" applyFill="1"/>
    <xf numFmtId="170" fontId="4" fillId="0" borderId="0" xfId="3" applyNumberFormat="1" applyFont="1" applyFill="1"/>
    <xf numFmtId="9" fontId="4" fillId="0" borderId="0" xfId="3" applyFont="1" applyFill="1"/>
    <xf numFmtId="0" fontId="12" fillId="0" borderId="0" xfId="0" applyFont="1" applyAlignment="1">
      <alignment horizontal="left" vertical="top" wrapText="1"/>
    </xf>
    <xf numFmtId="166" fontId="5" fillId="0" borderId="0" xfId="7" applyNumberFormat="1" applyFont="1" applyFill="1" applyBorder="1" applyAlignment="1" applyProtection="1">
      <alignment vertical="center"/>
    </xf>
    <xf numFmtId="168" fontId="5" fillId="0" borderId="4" xfId="7" applyNumberFormat="1" applyFont="1" applyFill="1" applyBorder="1" applyAlignment="1" applyProtection="1">
      <alignment vertical="center" wrapText="1"/>
    </xf>
    <xf numFmtId="168" fontId="5" fillId="0" borderId="0" xfId="7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top" wrapText="1"/>
    </xf>
    <xf numFmtId="9" fontId="4" fillId="0" borderId="0" xfId="3" applyFont="1" applyFill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164" fontId="5" fillId="0" borderId="6" xfId="9" applyNumberFormat="1" applyFont="1" applyFill="1" applyBorder="1" applyAlignment="1" applyProtection="1"/>
    <xf numFmtId="166" fontId="5" fillId="0" borderId="6" xfId="7" applyNumberFormat="1" applyFont="1" applyFill="1" applyBorder="1" applyAlignment="1" applyProtection="1"/>
    <xf numFmtId="166" fontId="5" fillId="0" borderId="7" xfId="7" applyNumberFormat="1" applyFont="1" applyFill="1" applyBorder="1" applyAlignment="1" applyProtection="1"/>
    <xf numFmtId="168" fontId="5" fillId="0" borderId="8" xfId="7" applyNumberFormat="1" applyFont="1" applyFill="1" applyBorder="1" applyAlignment="1" applyProtection="1"/>
    <xf numFmtId="168" fontId="5" fillId="0" borderId="6" xfId="7" applyNumberFormat="1" applyFont="1" applyFill="1" applyBorder="1" applyAlignment="1" applyProtection="1"/>
    <xf numFmtId="164" fontId="12" fillId="0" borderId="0" xfId="10" applyNumberFormat="1" applyFont="1" applyFill="1" applyBorder="1" applyAlignment="1" applyProtection="1">
      <alignment horizontal="left"/>
    </xf>
    <xf numFmtId="0" fontId="12" fillId="0" borderId="0" xfId="10" applyNumberFormat="1" applyFont="1" applyFill="1" applyBorder="1" applyAlignment="1" applyProtection="1">
      <alignment horizontal="left"/>
    </xf>
    <xf numFmtId="41" fontId="11" fillId="0" borderId="0" xfId="2" applyFont="1" applyFill="1" applyBorder="1" applyAlignment="1" applyProtection="1"/>
    <xf numFmtId="171" fontId="5" fillId="0" borderId="0" xfId="1" applyNumberFormat="1" applyFont="1" applyFill="1" applyBorder="1" applyAlignment="1" applyProtection="1"/>
    <xf numFmtId="172" fontId="11" fillId="0" borderId="0" xfId="2" applyNumberFormat="1" applyFont="1" applyFill="1" applyBorder="1" applyAlignment="1" applyProtection="1"/>
  </cellXfs>
  <cellStyles count="11">
    <cellStyle name="Millares" xfId="1" builtinId="3"/>
    <cellStyle name="Millares [0]" xfId="2" builtinId="6"/>
    <cellStyle name="Millares 4 3" xfId="6"/>
    <cellStyle name="Millares 7 2" xfId="5"/>
    <cellStyle name="Millares_CIFRAS PAGINA WEB 1995 - 2003" xfId="10"/>
    <cellStyle name="Millares_Plano ejecucion principales programas julio 13 - Despues de consejo de ministros" xfId="7"/>
    <cellStyle name="Normal" xfId="0" builtinId="0"/>
    <cellStyle name="Normal_archivoplanoacumulado.junio.sacado.julio17-2007-sector" xfId="8"/>
    <cellStyle name="Normal_Libro2" xfId="9"/>
    <cellStyle name="Normal_Principales Programas 2007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43"/>
  <sheetViews>
    <sheetView showGridLines="0" tabSelected="1" workbookViewId="0">
      <selection activeCell="C14" sqref="C14"/>
    </sheetView>
  </sheetViews>
  <sheetFormatPr baseColWidth="10" defaultColWidth="0" defaultRowHeight="11.25" customHeight="1" zeroHeight="1" x14ac:dyDescent="0.2"/>
  <cols>
    <col min="1" max="1" width="36.28515625" style="2" customWidth="1"/>
    <col min="2" max="2" width="10.85546875" style="2" bestFit="1" customWidth="1"/>
    <col min="3" max="3" width="12.140625" style="2" customWidth="1"/>
    <col min="4" max="4" width="10.7109375" style="2" customWidth="1"/>
    <col min="5" max="5" width="7.42578125" style="2" bestFit="1" customWidth="1"/>
    <col min="6" max="6" width="14.140625" style="2" bestFit="1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85546875" style="2" bestFit="1" customWidth="1"/>
    <col min="12" max="12" width="11.42578125" style="2" customWidth="1"/>
    <col min="13" max="13" width="0" style="3" hidden="1"/>
    <col min="14" max="14" width="0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1.25" customHeight="1" x14ac:dyDescent="0.2">
      <c r="A3" s="1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M6" s="13"/>
    </row>
    <row r="7" spans="1:14" ht="11.25" customHeight="1" x14ac:dyDescent="0.2">
      <c r="A7" s="14"/>
      <c r="B7" s="15" t="s">
        <v>16</v>
      </c>
      <c r="C7" s="15" t="s">
        <v>17</v>
      </c>
      <c r="D7" s="15" t="s">
        <v>18</v>
      </c>
      <c r="E7" s="15" t="s">
        <v>19</v>
      </c>
      <c r="F7" s="16" t="s">
        <v>20</v>
      </c>
      <c r="G7" s="17" t="s">
        <v>21</v>
      </c>
      <c r="H7" s="18" t="s">
        <v>22</v>
      </c>
      <c r="I7" s="18" t="s">
        <v>23</v>
      </c>
      <c r="J7" s="18" t="s">
        <v>24</v>
      </c>
      <c r="K7" s="18" t="s">
        <v>25</v>
      </c>
    </row>
    <row r="8" spans="1:14" ht="11.25" customHeight="1" x14ac:dyDescent="0.2">
      <c r="A8" s="19" t="s">
        <v>26</v>
      </c>
      <c r="B8" s="20">
        <f>((SUM(B9:B39)))</f>
        <v>314171.16839165892</v>
      </c>
      <c r="C8" s="20">
        <f>((SUM(C9:C39)))</f>
        <v>99445.960452455198</v>
      </c>
      <c r="D8" s="20">
        <f>((SUM(D9:D39)))</f>
        <v>57228.587293726043</v>
      </c>
      <c r="E8" s="20">
        <f>((SUM(E9:E39)))</f>
        <v>54557.948487519505</v>
      </c>
      <c r="F8" s="20">
        <f>((SUM(F9:F39)))</f>
        <v>214725.2079392038</v>
      </c>
      <c r="G8" s="21">
        <f t="shared" ref="G8:G39" si="0">IFERROR(IF(C8&gt;0,+C8/B8*100,0),0)</f>
        <v>31.653433051018133</v>
      </c>
      <c r="H8" s="22">
        <f t="shared" ref="H8:H39" si="1">IFERROR(IF(D8&gt;0,+D8/B8*100,0),0)</f>
        <v>18.2157349405094</v>
      </c>
      <c r="I8" s="22">
        <f t="shared" ref="I8:I39" si="2">IFERROR(IF(E8&gt;0,+E8/B8*100,0),0)</f>
        <v>17.365676413535596</v>
      </c>
      <c r="J8" s="22">
        <f t="shared" ref="J8:K23" si="3">IFERROR(IF(D8&gt;0,+D8/C8*100,0),0)</f>
        <v>57.547422774489519</v>
      </c>
      <c r="K8" s="22">
        <f t="shared" si="3"/>
        <v>95.333383309814252</v>
      </c>
      <c r="M8" s="23"/>
    </row>
    <row r="9" spans="1:14" ht="11.25" customHeight="1" x14ac:dyDescent="0.2">
      <c r="A9" s="24" t="s">
        <v>27</v>
      </c>
      <c r="B9" s="25">
        <v>2219.4291550029998</v>
      </c>
      <c r="C9" s="25">
        <v>1029.76422884611</v>
      </c>
      <c r="D9" s="25">
        <v>198.56556671965006</v>
      </c>
      <c r="E9" s="25">
        <v>197.92663100195006</v>
      </c>
      <c r="F9" s="25">
        <f t="shared" ref="F9:F39" si="4">+B9-C9</f>
        <v>1189.6649261568898</v>
      </c>
      <c r="G9" s="26">
        <f t="shared" si="0"/>
        <v>46.397706659157507</v>
      </c>
      <c r="H9" s="27">
        <f t="shared" si="1"/>
        <v>8.9466954271573353</v>
      </c>
      <c r="I9" s="27">
        <f t="shared" si="2"/>
        <v>8.9179071364268232</v>
      </c>
      <c r="J9" s="27">
        <f t="shared" si="3"/>
        <v>19.282624231582634</v>
      </c>
      <c r="K9" s="27">
        <f t="shared" si="3"/>
        <v>99.678224312374311</v>
      </c>
      <c r="L9" s="28"/>
      <c r="M9" s="29"/>
    </row>
    <row r="10" spans="1:14" ht="11.25" customHeight="1" x14ac:dyDescent="0.2">
      <c r="A10" s="24" t="s">
        <v>28</v>
      </c>
      <c r="B10" s="25">
        <v>901.91701073199999</v>
      </c>
      <c r="C10" s="25">
        <v>260.66820388624001</v>
      </c>
      <c r="D10" s="25">
        <v>88.940511824029997</v>
      </c>
      <c r="E10" s="25">
        <v>87.178922427030002</v>
      </c>
      <c r="F10" s="25">
        <f t="shared" si="4"/>
        <v>641.24880684575999</v>
      </c>
      <c r="G10" s="30">
        <f t="shared" si="0"/>
        <v>28.901573069863769</v>
      </c>
      <c r="H10" s="27">
        <f t="shared" si="1"/>
        <v>9.8612744593702111</v>
      </c>
      <c r="I10" s="27">
        <f t="shared" si="2"/>
        <v>9.6659583298329395</v>
      </c>
      <c r="J10" s="27">
        <f t="shared" si="3"/>
        <v>34.120199739760025</v>
      </c>
      <c r="K10" s="27">
        <f t="shared" si="3"/>
        <v>98.019362199662936</v>
      </c>
      <c r="L10" s="28"/>
    </row>
    <row r="11" spans="1:14" ht="11.25" customHeight="1" x14ac:dyDescent="0.2">
      <c r="A11" s="24" t="s">
        <v>29</v>
      </c>
      <c r="B11" s="25">
        <v>410.85107188699999</v>
      </c>
      <c r="C11" s="25">
        <v>148.31204344626002</v>
      </c>
      <c r="D11" s="25">
        <v>5.3116104987600004</v>
      </c>
      <c r="E11" s="25">
        <v>5.2954381027600004</v>
      </c>
      <c r="F11" s="25">
        <f t="shared" si="4"/>
        <v>262.53902844073997</v>
      </c>
      <c r="G11" s="30">
        <f t="shared" si="0"/>
        <v>36.098735915444216</v>
      </c>
      <c r="H11" s="27">
        <f t="shared" si="1"/>
        <v>1.292831116239828</v>
      </c>
      <c r="I11" s="27">
        <f t="shared" si="2"/>
        <v>1.2888948003563812</v>
      </c>
      <c r="J11" s="27">
        <f t="shared" si="3"/>
        <v>3.5813750355915164</v>
      </c>
      <c r="K11" s="27">
        <f t="shared" si="3"/>
        <v>99.695527448713051</v>
      </c>
    </row>
    <row r="12" spans="1:14" ht="11.25" customHeight="1" x14ac:dyDescent="0.2">
      <c r="A12" s="24" t="s">
        <v>30</v>
      </c>
      <c r="B12" s="25">
        <v>724.42696906599997</v>
      </c>
      <c r="C12" s="25">
        <v>464.25972543034999</v>
      </c>
      <c r="D12" s="25">
        <v>89.823376456370013</v>
      </c>
      <c r="E12" s="25">
        <v>75.041913762610022</v>
      </c>
      <c r="F12" s="25">
        <f t="shared" si="4"/>
        <v>260.16724363564998</v>
      </c>
      <c r="G12" s="30">
        <f t="shared" si="0"/>
        <v>64.086477347594851</v>
      </c>
      <c r="H12" s="27">
        <f t="shared" si="1"/>
        <v>12.399231432835643</v>
      </c>
      <c r="I12" s="27">
        <f t="shared" si="2"/>
        <v>10.358796257870022</v>
      </c>
      <c r="J12" s="27">
        <f t="shared" si="3"/>
        <v>19.347656394943019</v>
      </c>
      <c r="K12" s="27">
        <f t="shared" si="3"/>
        <v>83.543857649417347</v>
      </c>
      <c r="N12" s="28"/>
    </row>
    <row r="13" spans="1:14" ht="11.25" customHeight="1" x14ac:dyDescent="0.2">
      <c r="A13" s="24" t="s">
        <v>31</v>
      </c>
      <c r="B13" s="25">
        <v>696.88232943599996</v>
      </c>
      <c r="C13" s="25">
        <v>194.34144995039003</v>
      </c>
      <c r="D13" s="25">
        <v>116.54321302685001</v>
      </c>
      <c r="E13" s="25">
        <v>115.80126375585</v>
      </c>
      <c r="F13" s="25">
        <f t="shared" si="4"/>
        <v>502.54087948560993</v>
      </c>
      <c r="G13" s="30">
        <f t="shared" si="0"/>
        <v>27.887269018239312</v>
      </c>
      <c r="H13" s="27">
        <f t="shared" si="1"/>
        <v>16.723513870866928</v>
      </c>
      <c r="I13" s="27">
        <f t="shared" si="2"/>
        <v>16.617046933815953</v>
      </c>
      <c r="J13" s="27">
        <f t="shared" si="3"/>
        <v>59.968273909966328</v>
      </c>
      <c r="K13" s="27">
        <f t="shared" si="3"/>
        <v>99.363369816456768</v>
      </c>
      <c r="L13" s="31"/>
      <c r="M13" s="23"/>
      <c r="N13" s="28"/>
    </row>
    <row r="14" spans="1:14" ht="11.25" customHeight="1" x14ac:dyDescent="0.2">
      <c r="A14" s="24" t="s">
        <v>32</v>
      </c>
      <c r="B14" s="25">
        <v>489.684381417</v>
      </c>
      <c r="C14" s="25">
        <v>152.7992252503</v>
      </c>
      <c r="D14" s="25">
        <v>60.700221073760005</v>
      </c>
      <c r="E14" s="25">
        <v>56.605569246690003</v>
      </c>
      <c r="F14" s="25">
        <f t="shared" si="4"/>
        <v>336.88515616669997</v>
      </c>
      <c r="G14" s="30">
        <f t="shared" si="0"/>
        <v>31.203614215373744</v>
      </c>
      <c r="H14" s="27">
        <f t="shared" si="1"/>
        <v>12.395784586412933</v>
      </c>
      <c r="I14" s="27">
        <f t="shared" si="2"/>
        <v>11.559602755327917</v>
      </c>
      <c r="J14" s="27">
        <f t="shared" si="3"/>
        <v>39.725476993961941</v>
      </c>
      <c r="K14" s="27">
        <f t="shared" si="3"/>
        <v>93.254304919096782</v>
      </c>
      <c r="M14" s="29"/>
    </row>
    <row r="15" spans="1:14" ht="11.25" customHeight="1" x14ac:dyDescent="0.2">
      <c r="A15" s="24" t="s">
        <v>33</v>
      </c>
      <c r="B15" s="25">
        <v>36313.173905869</v>
      </c>
      <c r="C15" s="25">
        <v>9887.8087482238316</v>
      </c>
      <c r="D15" s="25">
        <v>6759.3301185742721</v>
      </c>
      <c r="E15" s="25">
        <v>6691.9135755656016</v>
      </c>
      <c r="F15" s="25">
        <f t="shared" si="4"/>
        <v>26425.365157645167</v>
      </c>
      <c r="G15" s="30">
        <f t="shared" si="0"/>
        <v>27.229260581449054</v>
      </c>
      <c r="H15" s="27">
        <f t="shared" si="1"/>
        <v>18.613988785711229</v>
      </c>
      <c r="I15" s="27">
        <f t="shared" si="2"/>
        <v>18.428335658327136</v>
      </c>
      <c r="J15" s="27">
        <f t="shared" si="3"/>
        <v>68.360243312639568</v>
      </c>
      <c r="K15" s="27">
        <f t="shared" si="3"/>
        <v>99.002615025068636</v>
      </c>
      <c r="L15" s="28"/>
      <c r="M15" s="31"/>
      <c r="N15" s="29"/>
    </row>
    <row r="16" spans="1:14" ht="11.25" customHeight="1" x14ac:dyDescent="0.2">
      <c r="A16" s="24" t="s">
        <v>34</v>
      </c>
      <c r="B16" s="25">
        <v>737.74525597599995</v>
      </c>
      <c r="C16" s="25">
        <v>257.97095433337995</v>
      </c>
      <c r="D16" s="25">
        <v>25.221828596910001</v>
      </c>
      <c r="E16" s="25">
        <v>25.221828596910001</v>
      </c>
      <c r="F16" s="25">
        <f t="shared" si="4"/>
        <v>479.77430164262</v>
      </c>
      <c r="G16" s="30">
        <f t="shared" si="0"/>
        <v>34.967483998537858</v>
      </c>
      <c r="H16" s="27">
        <f t="shared" si="1"/>
        <v>3.4187720480212085</v>
      </c>
      <c r="I16" s="27">
        <f t="shared" si="2"/>
        <v>3.4187720480212085</v>
      </c>
      <c r="J16" s="27">
        <f t="shared" si="3"/>
        <v>9.7770032529768578</v>
      </c>
      <c r="K16" s="27">
        <f t="shared" si="3"/>
        <v>100</v>
      </c>
    </row>
    <row r="17" spans="1:14" ht="11.25" customHeight="1" x14ac:dyDescent="0.2">
      <c r="A17" s="24" t="s">
        <v>35</v>
      </c>
      <c r="B17" s="25">
        <v>47503.313389636001</v>
      </c>
      <c r="C17" s="25">
        <v>26156.977355508083</v>
      </c>
      <c r="D17" s="25">
        <v>12096.601759604669</v>
      </c>
      <c r="E17" s="25">
        <v>12089.974989315429</v>
      </c>
      <c r="F17" s="25">
        <f t="shared" si="4"/>
        <v>21346.336034127919</v>
      </c>
      <c r="G17" s="30">
        <f t="shared" si="0"/>
        <v>55.063479763950241</v>
      </c>
      <c r="H17" s="27">
        <f t="shared" si="1"/>
        <v>25.464753711777576</v>
      </c>
      <c r="I17" s="27">
        <f t="shared" si="2"/>
        <v>25.450803589530558</v>
      </c>
      <c r="J17" s="27">
        <f t="shared" si="3"/>
        <v>46.246175906320431</v>
      </c>
      <c r="K17" s="27">
        <f t="shared" si="3"/>
        <v>99.94521791804894</v>
      </c>
      <c r="M17" s="23"/>
    </row>
    <row r="18" spans="1:14" ht="11.25" customHeight="1" x14ac:dyDescent="0.2">
      <c r="A18" s="24" t="s">
        <v>36</v>
      </c>
      <c r="B18" s="25">
        <v>52.401741241000003</v>
      </c>
      <c r="C18" s="25">
        <v>20.911864663380001</v>
      </c>
      <c r="D18" s="25">
        <v>7.5553608536999999</v>
      </c>
      <c r="E18" s="25">
        <v>7.5276020746999999</v>
      </c>
      <c r="F18" s="25">
        <f t="shared" si="4"/>
        <v>31.489876577620002</v>
      </c>
      <c r="G18" s="30">
        <f t="shared" si="0"/>
        <v>39.906812575568019</v>
      </c>
      <c r="H18" s="27">
        <f t="shared" si="1"/>
        <v>14.418148471349953</v>
      </c>
      <c r="I18" s="27">
        <f t="shared" si="2"/>
        <v>14.365175462547947</v>
      </c>
      <c r="J18" s="27">
        <f t="shared" si="3"/>
        <v>36.129541651685599</v>
      </c>
      <c r="K18" s="27">
        <f t="shared" si="3"/>
        <v>99.632594927793477</v>
      </c>
      <c r="M18" s="31"/>
    </row>
    <row r="19" spans="1:14" ht="11.25" customHeight="1" x14ac:dyDescent="0.2">
      <c r="A19" s="24" t="s">
        <v>37</v>
      </c>
      <c r="B19" s="25">
        <v>4406.8256902410003</v>
      </c>
      <c r="C19" s="25">
        <v>1157.7434430007499</v>
      </c>
      <c r="D19" s="25">
        <v>767.92340847783998</v>
      </c>
      <c r="E19" s="25">
        <v>756.51070272564004</v>
      </c>
      <c r="F19" s="25">
        <f t="shared" si="4"/>
        <v>3249.0822472402506</v>
      </c>
      <c r="G19" s="30">
        <f t="shared" si="0"/>
        <v>26.271596028056997</v>
      </c>
      <c r="H19" s="27">
        <f t="shared" si="1"/>
        <v>17.425772255490411</v>
      </c>
      <c r="I19" s="27">
        <f t="shared" si="2"/>
        <v>17.166794330008276</v>
      </c>
      <c r="J19" s="27">
        <f t="shared" si="3"/>
        <v>66.329324784380788</v>
      </c>
      <c r="K19" s="27">
        <f t="shared" si="3"/>
        <v>98.513822390852496</v>
      </c>
      <c r="L19" s="28"/>
      <c r="M19" s="31"/>
      <c r="N19" s="31"/>
    </row>
    <row r="20" spans="1:14" ht="11.25" customHeight="1" x14ac:dyDescent="0.2">
      <c r="A20" s="24" t="s">
        <v>38</v>
      </c>
      <c r="B20" s="25">
        <v>31965.770967254</v>
      </c>
      <c r="C20" s="25">
        <v>6322.4622535607205</v>
      </c>
      <c r="D20" s="25">
        <v>4337.3491450569491</v>
      </c>
      <c r="E20" s="25">
        <v>3851.2726846167593</v>
      </c>
      <c r="F20" s="25">
        <f t="shared" si="4"/>
        <v>25643.308713693281</v>
      </c>
      <c r="G20" s="30">
        <f t="shared" si="0"/>
        <v>19.778851134350877</v>
      </c>
      <c r="H20" s="27">
        <f t="shared" si="1"/>
        <v>13.568729969003924</v>
      </c>
      <c r="I20" s="27">
        <f t="shared" si="2"/>
        <v>12.048114492724217</v>
      </c>
      <c r="J20" s="27">
        <f t="shared" si="3"/>
        <v>68.602214945834049</v>
      </c>
      <c r="K20" s="27">
        <f t="shared" si="3"/>
        <v>88.793236509582215</v>
      </c>
    </row>
    <row r="21" spans="1:14" s="34" customFormat="1" ht="11.25" customHeight="1" x14ac:dyDescent="0.2">
      <c r="A21" s="24" t="s">
        <v>39</v>
      </c>
      <c r="B21" s="25">
        <v>16769.638631807</v>
      </c>
      <c r="C21" s="25">
        <v>7465.0583612766604</v>
      </c>
      <c r="D21" s="25">
        <v>3952.2265301163402</v>
      </c>
      <c r="E21" s="25">
        <v>3948.5394045163403</v>
      </c>
      <c r="F21" s="25">
        <f t="shared" si="4"/>
        <v>9304.5802705303395</v>
      </c>
      <c r="G21" s="30">
        <f t="shared" si="0"/>
        <v>44.515320366639699</v>
      </c>
      <c r="H21" s="27">
        <f t="shared" si="1"/>
        <v>23.567750128020922</v>
      </c>
      <c r="I21" s="27">
        <f t="shared" si="2"/>
        <v>23.545763216549815</v>
      </c>
      <c r="J21" s="27">
        <f t="shared" si="3"/>
        <v>52.943009134632376</v>
      </c>
      <c r="K21" s="27">
        <f t="shared" si="3"/>
        <v>99.906707635002618</v>
      </c>
      <c r="L21" s="32"/>
      <c r="M21" s="33"/>
    </row>
    <row r="22" spans="1:14" s="34" customFormat="1" ht="11.25" customHeight="1" x14ac:dyDescent="0.2">
      <c r="A22" s="24" t="s">
        <v>40</v>
      </c>
      <c r="B22" s="25">
        <v>500.78393505100001</v>
      </c>
      <c r="C22" s="25">
        <v>159.62077415656003</v>
      </c>
      <c r="D22" s="25">
        <v>59.8420212284</v>
      </c>
      <c r="E22" s="25">
        <v>59.567540089400005</v>
      </c>
      <c r="F22" s="25">
        <f t="shared" si="4"/>
        <v>341.16316089444001</v>
      </c>
      <c r="G22" s="30">
        <f t="shared" si="0"/>
        <v>31.874180257061202</v>
      </c>
      <c r="H22" s="27">
        <f t="shared" si="1"/>
        <v>11.949668717369232</v>
      </c>
      <c r="I22" s="27">
        <f t="shared" si="2"/>
        <v>11.894858424987939</v>
      </c>
      <c r="J22" s="27">
        <f t="shared" si="3"/>
        <v>37.490120909766702</v>
      </c>
      <c r="K22" s="27">
        <f t="shared" si="3"/>
        <v>99.541323749823931</v>
      </c>
      <c r="L22" s="35"/>
      <c r="M22" s="36"/>
      <c r="N22" s="36"/>
    </row>
    <row r="23" spans="1:14" s="34" customFormat="1" ht="11.25" customHeight="1" x14ac:dyDescent="0.2">
      <c r="A23" s="24" t="s">
        <v>41</v>
      </c>
      <c r="B23" s="25">
        <v>105.91005094099999</v>
      </c>
      <c r="C23" s="25">
        <v>26.147376015660001</v>
      </c>
      <c r="D23" s="25">
        <v>20.691770625540002</v>
      </c>
      <c r="E23" s="25">
        <v>20.552936884809998</v>
      </c>
      <c r="F23" s="25">
        <f t="shared" si="4"/>
        <v>79.762674925339994</v>
      </c>
      <c r="G23" s="30">
        <f t="shared" si="0"/>
        <v>24.688285751298611</v>
      </c>
      <c r="H23" s="27">
        <f t="shared" si="1"/>
        <v>19.537117055176285</v>
      </c>
      <c r="I23" s="27">
        <f t="shared" si="2"/>
        <v>19.406030591241581</v>
      </c>
      <c r="J23" s="27">
        <f t="shared" si="3"/>
        <v>79.135170631069954</v>
      </c>
      <c r="K23" s="27">
        <f t="shared" si="3"/>
        <v>99.329038856835965</v>
      </c>
      <c r="M23" s="36"/>
    </row>
    <row r="24" spans="1:14" s="34" customFormat="1" ht="11.25" customHeight="1" x14ac:dyDescent="0.2">
      <c r="A24" s="24" t="s">
        <v>42</v>
      </c>
      <c r="B24" s="25">
        <v>1764.836639331</v>
      </c>
      <c r="C24" s="25">
        <v>910.70259830288012</v>
      </c>
      <c r="D24" s="25">
        <v>185.31968029930007</v>
      </c>
      <c r="E24" s="25">
        <v>183.51122375030008</v>
      </c>
      <c r="F24" s="25">
        <f t="shared" si="4"/>
        <v>854.1340410281199</v>
      </c>
      <c r="G24" s="30">
        <f t="shared" si="0"/>
        <v>51.6026570395831</v>
      </c>
      <c r="H24" s="27">
        <f t="shared" si="1"/>
        <v>10.50067049659336</v>
      </c>
      <c r="I24" s="27">
        <f t="shared" si="2"/>
        <v>10.398198884847723</v>
      </c>
      <c r="J24" s="27">
        <f t="shared" ref="J24:K54" si="5">IFERROR(IF(D24&gt;0,+D24/C24*100,0),0)</f>
        <v>20.349088785367307</v>
      </c>
      <c r="K24" s="27">
        <f t="shared" si="5"/>
        <v>99.024142203310916</v>
      </c>
      <c r="M24" s="36"/>
    </row>
    <row r="25" spans="1:14" s="34" customFormat="1" ht="11.25" customHeight="1" x14ac:dyDescent="0.2">
      <c r="A25" s="24" t="s">
        <v>43</v>
      </c>
      <c r="B25" s="25">
        <v>2939.8284638489999</v>
      </c>
      <c r="C25" s="25">
        <v>945.73065130283999</v>
      </c>
      <c r="D25" s="25">
        <v>278.56115402871001</v>
      </c>
      <c r="E25" s="25">
        <v>275.26163888271003</v>
      </c>
      <c r="F25" s="25">
        <f t="shared" si="4"/>
        <v>1994.09781254616</v>
      </c>
      <c r="G25" s="30">
        <f t="shared" si="0"/>
        <v>32.169586182747295</v>
      </c>
      <c r="H25" s="27">
        <f t="shared" si="1"/>
        <v>9.4754220341142297</v>
      </c>
      <c r="I25" s="27">
        <f t="shared" si="2"/>
        <v>9.3631870793686023</v>
      </c>
      <c r="J25" s="27">
        <f t="shared" si="5"/>
        <v>29.454597209571642</v>
      </c>
      <c r="K25" s="27">
        <f t="shared" si="5"/>
        <v>98.81551497820837</v>
      </c>
      <c r="L25" s="36"/>
      <c r="M25" s="36"/>
    </row>
    <row r="26" spans="1:14" s="34" customFormat="1" ht="11.25" customHeight="1" x14ac:dyDescent="0.2">
      <c r="A26" s="24" t="s">
        <v>44</v>
      </c>
      <c r="B26" s="25">
        <v>4506.095407756</v>
      </c>
      <c r="C26" s="25">
        <v>418.7825151437101</v>
      </c>
      <c r="D26" s="25">
        <v>108.10490052013</v>
      </c>
      <c r="E26" s="25">
        <v>107.97065951010001</v>
      </c>
      <c r="F26" s="25">
        <f t="shared" si="4"/>
        <v>4087.3128926122899</v>
      </c>
      <c r="G26" s="30">
        <f t="shared" si="0"/>
        <v>9.2936894860879242</v>
      </c>
      <c r="H26" s="27">
        <f t="shared" si="1"/>
        <v>2.3990814826969098</v>
      </c>
      <c r="I26" s="27">
        <f t="shared" si="2"/>
        <v>2.396102384433723</v>
      </c>
      <c r="J26" s="27">
        <f t="shared" si="5"/>
        <v>25.814091231347742</v>
      </c>
      <c r="K26" s="27">
        <f t="shared" si="5"/>
        <v>99.875823381378538</v>
      </c>
      <c r="M26" s="36"/>
    </row>
    <row r="27" spans="1:14" s="34" customFormat="1" ht="11.25" customHeight="1" x14ac:dyDescent="0.2">
      <c r="A27" s="24" t="s">
        <v>45</v>
      </c>
      <c r="B27" s="25">
        <v>2797.476599826</v>
      </c>
      <c r="C27" s="25">
        <v>672.03069982559009</v>
      </c>
      <c r="D27" s="25">
        <v>404.48403295392006</v>
      </c>
      <c r="E27" s="25">
        <v>401.65810762464002</v>
      </c>
      <c r="F27" s="25">
        <f t="shared" si="4"/>
        <v>2125.4459000004099</v>
      </c>
      <c r="G27" s="30">
        <f t="shared" si="0"/>
        <v>24.022746065771905</v>
      </c>
      <c r="H27" s="27">
        <f t="shared" si="1"/>
        <v>14.458888877893688</v>
      </c>
      <c r="I27" s="27">
        <f t="shared" si="2"/>
        <v>14.357871935358556</v>
      </c>
      <c r="J27" s="27">
        <f t="shared" si="5"/>
        <v>60.18832667300682</v>
      </c>
      <c r="K27" s="27">
        <f t="shared" si="5"/>
        <v>99.301350585178241</v>
      </c>
      <c r="M27" s="36"/>
    </row>
    <row r="28" spans="1:14" s="34" customFormat="1" ht="11.25" customHeight="1" x14ac:dyDescent="0.2">
      <c r="A28" s="24" t="s">
        <v>46</v>
      </c>
      <c r="B28" s="25">
        <v>1447.3862291309999</v>
      </c>
      <c r="C28" s="25">
        <v>187.42093986056</v>
      </c>
      <c r="D28" s="25">
        <v>34.664188032830005</v>
      </c>
      <c r="E28" s="25">
        <v>30.516878983830001</v>
      </c>
      <c r="F28" s="25">
        <f t="shared" si="4"/>
        <v>1259.9652892704398</v>
      </c>
      <c r="G28" s="30">
        <f t="shared" si="0"/>
        <v>12.948923797146126</v>
      </c>
      <c r="H28" s="27">
        <f t="shared" si="1"/>
        <v>2.3949507971788653</v>
      </c>
      <c r="I28" s="27">
        <f t="shared" si="2"/>
        <v>2.108412970196083</v>
      </c>
      <c r="J28" s="27">
        <f t="shared" si="5"/>
        <v>18.49536559715256</v>
      </c>
      <c r="K28" s="27">
        <f t="shared" si="5"/>
        <v>88.035753080175596</v>
      </c>
      <c r="M28" s="36"/>
    </row>
    <row r="29" spans="1:14" s="34" customFormat="1" ht="11.25" customHeight="1" x14ac:dyDescent="0.2">
      <c r="A29" s="24" t="s">
        <v>47</v>
      </c>
      <c r="B29" s="25">
        <v>4318.5643458140003</v>
      </c>
      <c r="C29" s="25">
        <v>3859.2822993145301</v>
      </c>
      <c r="D29" s="25">
        <v>86.901220637540007</v>
      </c>
      <c r="E29" s="25">
        <v>82.390610615670028</v>
      </c>
      <c r="F29" s="25">
        <f t="shared" si="4"/>
        <v>459.2820464994702</v>
      </c>
      <c r="G29" s="30">
        <f t="shared" si="0"/>
        <v>89.364936823399333</v>
      </c>
      <c r="H29" s="27">
        <f t="shared" si="1"/>
        <v>2.0122710622981375</v>
      </c>
      <c r="I29" s="27">
        <f t="shared" si="2"/>
        <v>1.9078240826845974</v>
      </c>
      <c r="J29" s="27">
        <f t="shared" si="5"/>
        <v>2.2517456329373742</v>
      </c>
      <c r="K29" s="27">
        <f t="shared" si="5"/>
        <v>94.809497509035594</v>
      </c>
      <c r="M29" s="36"/>
    </row>
    <row r="30" spans="1:14" s="34" customFormat="1" ht="11.25" customHeight="1" x14ac:dyDescent="0.2">
      <c r="A30" s="24" t="s">
        <v>48</v>
      </c>
      <c r="B30" s="25">
        <v>5217.7365898649996</v>
      </c>
      <c r="C30" s="25">
        <v>1173.7014986599797</v>
      </c>
      <c r="D30" s="25">
        <v>840.80077682984995</v>
      </c>
      <c r="E30" s="25">
        <v>836.23840903784992</v>
      </c>
      <c r="F30" s="25">
        <f t="shared" si="4"/>
        <v>4044.0350912050199</v>
      </c>
      <c r="G30" s="30">
        <f t="shared" si="0"/>
        <v>22.49445671404327</v>
      </c>
      <c r="H30" s="27">
        <f t="shared" si="1"/>
        <v>16.114281783849197</v>
      </c>
      <c r="I30" s="27">
        <f t="shared" si="2"/>
        <v>16.026842187897536</v>
      </c>
      <c r="J30" s="27">
        <f t="shared" si="5"/>
        <v>71.636679154776232</v>
      </c>
      <c r="K30" s="27">
        <f t="shared" si="5"/>
        <v>99.457378261566078</v>
      </c>
      <c r="M30" s="36"/>
    </row>
    <row r="31" spans="1:14" s="34" customFormat="1" ht="11.25" customHeight="1" x14ac:dyDescent="0.2">
      <c r="A31" s="24" t="s">
        <v>49</v>
      </c>
      <c r="B31" s="25">
        <v>1052.1962403509999</v>
      </c>
      <c r="C31" s="25">
        <v>115.66074438701001</v>
      </c>
      <c r="D31" s="25">
        <v>84.13584650816</v>
      </c>
      <c r="E31" s="25">
        <v>84.134301508160007</v>
      </c>
      <c r="F31" s="25">
        <f t="shared" si="4"/>
        <v>936.53549596398989</v>
      </c>
      <c r="G31" s="30">
        <f t="shared" si="0"/>
        <v>10.99231682755557</v>
      </c>
      <c r="H31" s="27">
        <f t="shared" si="1"/>
        <v>7.9962124251739679</v>
      </c>
      <c r="I31" s="27">
        <f t="shared" si="2"/>
        <v>7.9960655894468715</v>
      </c>
      <c r="J31" s="27">
        <f t="shared" si="5"/>
        <v>72.743649501886992</v>
      </c>
      <c r="K31" s="27">
        <f t="shared" si="5"/>
        <v>99.998163684013278</v>
      </c>
      <c r="M31" s="36"/>
    </row>
    <row r="32" spans="1:14" s="34" customFormat="1" x14ac:dyDescent="0.2">
      <c r="A32" s="24" t="s">
        <v>50</v>
      </c>
      <c r="B32" s="25">
        <v>947.40099987799999</v>
      </c>
      <c r="C32" s="25">
        <v>339.08692344263</v>
      </c>
      <c r="D32" s="25">
        <v>235.85761848704001</v>
      </c>
      <c r="E32" s="25">
        <v>234.89259191231997</v>
      </c>
      <c r="F32" s="25">
        <f t="shared" si="4"/>
        <v>608.31407643537</v>
      </c>
      <c r="G32" s="30">
        <f t="shared" si="0"/>
        <v>35.791277767945715</v>
      </c>
      <c r="H32" s="27">
        <f t="shared" si="1"/>
        <v>24.895225835460614</v>
      </c>
      <c r="I32" s="27">
        <f t="shared" si="2"/>
        <v>24.793365422093483</v>
      </c>
      <c r="J32" s="27">
        <f t="shared" si="5"/>
        <v>69.556683605625594</v>
      </c>
      <c r="K32" s="27">
        <f t="shared" si="5"/>
        <v>99.590843585672403</v>
      </c>
      <c r="M32" s="36"/>
    </row>
    <row r="33" spans="1:13" s="34" customFormat="1" ht="11.25" customHeight="1" x14ac:dyDescent="0.2">
      <c r="A33" s="24" t="s">
        <v>51</v>
      </c>
      <c r="B33" s="25">
        <v>35677.486506353998</v>
      </c>
      <c r="C33" s="25">
        <v>10784.862697083046</v>
      </c>
      <c r="D33" s="25">
        <v>9094.59530341969</v>
      </c>
      <c r="E33" s="25">
        <v>9094.545328394559</v>
      </c>
      <c r="F33" s="25">
        <f t="shared" si="4"/>
        <v>24892.623809270954</v>
      </c>
      <c r="G33" s="30">
        <f t="shared" si="0"/>
        <v>30.22876259840309</v>
      </c>
      <c r="H33" s="27">
        <f t="shared" si="1"/>
        <v>25.491132347005397</v>
      </c>
      <c r="I33" s="27">
        <f t="shared" si="2"/>
        <v>25.490992272605478</v>
      </c>
      <c r="J33" s="27">
        <f t="shared" si="5"/>
        <v>84.327409248144448</v>
      </c>
      <c r="K33" s="27">
        <f t="shared" si="5"/>
        <v>99.999450497537666</v>
      </c>
      <c r="M33" s="36"/>
    </row>
    <row r="34" spans="1:13" s="34" customFormat="1" ht="11.25" customHeight="1" x14ac:dyDescent="0.2">
      <c r="A34" s="24" t="s">
        <v>52</v>
      </c>
      <c r="B34" s="25">
        <v>69546.767704122001</v>
      </c>
      <c r="C34" s="25">
        <v>14102.221290495201</v>
      </c>
      <c r="D34" s="25">
        <v>13443.53364430122</v>
      </c>
      <c r="E34" s="25">
        <v>11418.24076402569</v>
      </c>
      <c r="F34" s="25">
        <f t="shared" si="4"/>
        <v>55444.546413626798</v>
      </c>
      <c r="G34" s="30">
        <f t="shared" si="0"/>
        <v>20.277320939617688</v>
      </c>
      <c r="H34" s="27">
        <f t="shared" si="1"/>
        <v>19.33020625990132</v>
      </c>
      <c r="I34" s="27">
        <f t="shared" si="2"/>
        <v>16.418075405895443</v>
      </c>
      <c r="J34" s="27">
        <f t="shared" si="5"/>
        <v>95.329192241239809</v>
      </c>
      <c r="K34" s="27">
        <f t="shared" si="5"/>
        <v>84.9348174827973</v>
      </c>
      <c r="M34" s="36"/>
    </row>
    <row r="35" spans="1:13" s="41" customFormat="1" ht="22.5" x14ac:dyDescent="0.25">
      <c r="A35" s="37" t="s">
        <v>53</v>
      </c>
      <c r="B35" s="38">
        <v>575.62938737599995</v>
      </c>
      <c r="C35" s="38">
        <v>199.37230076705001</v>
      </c>
      <c r="D35" s="38">
        <v>86.735376499919994</v>
      </c>
      <c r="E35" s="38">
        <v>85.628300509950009</v>
      </c>
      <c r="F35" s="38">
        <f t="shared" si="4"/>
        <v>376.25708660894998</v>
      </c>
      <c r="G35" s="39">
        <f t="shared" si="0"/>
        <v>34.635532017551498</v>
      </c>
      <c r="H35" s="40">
        <f t="shared" si="1"/>
        <v>15.067920158715703</v>
      </c>
      <c r="I35" s="40">
        <f t="shared" si="2"/>
        <v>14.875595719719184</v>
      </c>
      <c r="J35" s="40">
        <f t="shared" si="5"/>
        <v>43.504226096714952</v>
      </c>
      <c r="K35" s="40">
        <f t="shared" si="5"/>
        <v>98.723616551118553</v>
      </c>
      <c r="M35" s="42"/>
    </row>
    <row r="36" spans="1:13" s="41" customFormat="1" ht="22.5" x14ac:dyDescent="0.25">
      <c r="A36" s="43" t="s">
        <v>54</v>
      </c>
      <c r="B36" s="38">
        <v>81.891599999999997</v>
      </c>
      <c r="C36" s="38">
        <v>55.368987153980001</v>
      </c>
      <c r="D36" s="38">
        <v>10.01144088273</v>
      </c>
      <c r="E36" s="38">
        <v>10.01144088273</v>
      </c>
      <c r="F36" s="38">
        <f t="shared" si="4"/>
        <v>26.522612846019996</v>
      </c>
      <c r="G36" s="39">
        <f t="shared" si="0"/>
        <v>67.612535539640206</v>
      </c>
      <c r="H36" s="40">
        <f t="shared" si="1"/>
        <v>12.225235412093548</v>
      </c>
      <c r="I36" s="40">
        <f t="shared" si="2"/>
        <v>12.225235412093548</v>
      </c>
      <c r="J36" s="40">
        <f t="shared" si="5"/>
        <v>18.081314825009155</v>
      </c>
      <c r="K36" s="40">
        <f t="shared" si="5"/>
        <v>100</v>
      </c>
      <c r="M36" s="42"/>
    </row>
    <row r="37" spans="1:13" s="34" customFormat="1" ht="11.25" customHeight="1" x14ac:dyDescent="0.2">
      <c r="A37" s="24" t="s">
        <v>55</v>
      </c>
      <c r="B37" s="25">
        <v>25526.241402993001</v>
      </c>
      <c r="C37" s="25">
        <v>3870.7702856980795</v>
      </c>
      <c r="D37" s="25">
        <v>2511.7460684274301</v>
      </c>
      <c r="E37" s="25">
        <v>2506.04649111654</v>
      </c>
      <c r="F37" s="25">
        <f t="shared" si="4"/>
        <v>21655.471117294921</v>
      </c>
      <c r="G37" s="30">
        <f t="shared" si="0"/>
        <v>15.163886545569627</v>
      </c>
      <c r="H37" s="27">
        <f t="shared" si="1"/>
        <v>9.8398586332139093</v>
      </c>
      <c r="I37" s="27">
        <f t="shared" si="2"/>
        <v>9.817530327135044</v>
      </c>
      <c r="J37" s="27">
        <f t="shared" si="5"/>
        <v>64.890083446903532</v>
      </c>
      <c r="K37" s="27">
        <f t="shared" si="5"/>
        <v>99.773083060324694</v>
      </c>
      <c r="M37" s="36"/>
    </row>
    <row r="38" spans="1:13" s="34" customFormat="1" x14ac:dyDescent="0.2">
      <c r="A38" s="24" t="s">
        <v>56</v>
      </c>
      <c r="B38" s="25">
        <v>8536.3607487289992</v>
      </c>
      <c r="C38" s="25">
        <v>5346.6993797858786</v>
      </c>
      <c r="D38" s="25">
        <v>362.64004111785994</v>
      </c>
      <c r="E38" s="25">
        <v>346.16456628969996</v>
      </c>
      <c r="F38" s="25">
        <f t="shared" si="4"/>
        <v>3189.6613689431206</v>
      </c>
      <c r="G38" s="30">
        <f t="shared" si="0"/>
        <v>62.634412218133619</v>
      </c>
      <c r="H38" s="27">
        <f t="shared" si="1"/>
        <v>4.2481808324683836</v>
      </c>
      <c r="I38" s="27">
        <f t="shared" si="2"/>
        <v>4.0551773346884534</v>
      </c>
      <c r="J38" s="27">
        <f t="shared" si="5"/>
        <v>6.7825029117755022</v>
      </c>
      <c r="K38" s="27">
        <f t="shared" si="5"/>
        <v>95.456796558545136</v>
      </c>
      <c r="M38" s="36"/>
    </row>
    <row r="39" spans="1:13" ht="11.25" customHeight="1" x14ac:dyDescent="0.2">
      <c r="A39" s="44" t="s">
        <v>57</v>
      </c>
      <c r="B39" s="45">
        <v>5436.5150407270003</v>
      </c>
      <c r="C39" s="45">
        <v>2759.42063368356</v>
      </c>
      <c r="D39" s="45">
        <v>873.86955804566992</v>
      </c>
      <c r="E39" s="45">
        <v>871.80617179226988</v>
      </c>
      <c r="F39" s="46">
        <f t="shared" si="4"/>
        <v>2677.0944070434402</v>
      </c>
      <c r="G39" s="47">
        <f t="shared" si="0"/>
        <v>50.75715992711676</v>
      </c>
      <c r="H39" s="48">
        <f t="shared" si="1"/>
        <v>16.074075975127098</v>
      </c>
      <c r="I39" s="48">
        <f t="shared" si="2"/>
        <v>16.036121766632458</v>
      </c>
      <c r="J39" s="48">
        <f t="shared" si="5"/>
        <v>31.66858823111497</v>
      </c>
      <c r="K39" s="48">
        <f t="shared" si="5"/>
        <v>99.763879376000403</v>
      </c>
    </row>
    <row r="40" spans="1:13" ht="11.25" customHeight="1" x14ac:dyDescent="0.2">
      <c r="A40" s="49" t="s">
        <v>58</v>
      </c>
      <c r="B40" s="25"/>
      <c r="C40" s="25"/>
      <c r="D40" s="25"/>
      <c r="E40" s="25"/>
      <c r="F40" s="25"/>
      <c r="G40" s="27"/>
      <c r="H40" s="27"/>
      <c r="I40" s="27"/>
      <c r="J40" s="27"/>
      <c r="K40" s="27"/>
    </row>
    <row r="41" spans="1:13" ht="11.25" customHeight="1" x14ac:dyDescent="0.2">
      <c r="A41" s="49"/>
      <c r="B41" s="25"/>
      <c r="C41" s="25"/>
      <c r="D41" s="25"/>
      <c r="E41" s="25"/>
      <c r="F41" s="25"/>
      <c r="G41" s="27"/>
      <c r="H41" s="27"/>
      <c r="I41" s="27"/>
      <c r="J41" s="27"/>
      <c r="K41" s="27"/>
    </row>
    <row r="42" spans="1:13" ht="11.25" customHeight="1" x14ac:dyDescent="0.2">
      <c r="A42" s="50"/>
      <c r="B42" s="51"/>
      <c r="C42" s="51"/>
      <c r="D42" s="51"/>
      <c r="E42" s="51"/>
      <c r="F42" s="25"/>
      <c r="G42" s="52"/>
      <c r="H42" s="53"/>
    </row>
    <row r="43" spans="1:13" ht="11.25" hidden="1" customHeight="1" x14ac:dyDescent="0.2">
      <c r="B43" s="25"/>
      <c r="C43" s="25"/>
      <c r="D43" s="25"/>
      <c r="E43" s="25"/>
      <c r="F43" s="25"/>
      <c r="G43" s="52"/>
      <c r="H43" s="52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CUA5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2021-04-23T22:50:33Z</dcterms:created>
  <dcterms:modified xsi:type="dcterms:W3CDTF">2021-04-23T22:51:47Z</dcterms:modified>
</cp:coreProperties>
</file>