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_Usuario\A.USUARIO\A. 2023\Publicaciones\Abril\"/>
    </mc:Choice>
  </mc:AlternateContent>
  <xr:revisionPtr revIDLastSave="0" documentId="13_ncr:1_{DD24BD27-A79C-410B-9B83-75B2B5DD1990}" xr6:coauthVersionLast="47" xr6:coauthVersionMax="47" xr10:uidLastSave="{00000000-0000-0000-0000-000000000000}"/>
  <bookViews>
    <workbookView xWindow="-120" yWindow="-120" windowWidth="29040" windowHeight="15840" xr2:uid="{2D4ACA53-E615-4AFE-84A1-561E98A743D3}"/>
  </bookViews>
  <sheets>
    <sheet name="CUA2" sheetId="1" r:id="rId1"/>
  </sheets>
  <externalReferences>
    <externalReference r:id="rId2"/>
  </externalReferences>
  <definedNames>
    <definedName name="_xlnm._FilterDatabase" localSheetId="0" hidden="1">'CUA2'!$A$1:$M$29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0" i="1"/>
  <c r="G31" i="1" l="1"/>
  <c r="C37" i="1"/>
  <c r="C31" i="1" l="1"/>
  <c r="E31" i="1" l="1"/>
  <c r="D31" i="1"/>
  <c r="F31" i="1"/>
</calcChain>
</file>

<file path=xl/sharedStrings.xml><?xml version="1.0" encoding="utf-8"?>
<sst xmlns="http://schemas.openxmlformats.org/spreadsheetml/2006/main" count="54" uniqueCount="51">
  <si>
    <t>Cuadro No. 2</t>
  </si>
  <si>
    <t>Ejecución del presupuesto recursos Nación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</si>
  <si>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</si>
  <si>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</si>
  <si>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</si>
  <si>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</si>
  <si>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</si>
  <si>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</si>
  <si>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</si>
  <si>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</si>
  <si>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</si>
  <si>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</si>
  <si>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</si>
  <si>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</si>
  <si>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</si>
  <si>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</si>
  <si>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</si>
  <si>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</si>
  <si>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</si>
  <si>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</si>
  <si>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</si>
  <si>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</si>
  <si>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</si>
  <si>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</si>
  <si>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</si>
  <si>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</si>
  <si>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</si>
  <si>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</si>
  <si>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</si>
  <si>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</si>
  <si>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</si>
  <si>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</si>
  <si>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</si>
  <si>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</si>
  <si>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</si>
  <si>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</si>
  <si>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</si>
  <si>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</si>
  <si>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</si>
  <si>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</si>
  <si>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</si>
  <si>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</si>
  <si>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</si>
  <si>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</si>
  <si>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INVERSIÓN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</si>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</sst>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0.0%"/>
    <numFmt numFmtId="171" formatCode="_-* #,##0.0_-;\-* #,##0.0_-;_-* &quot;-&quot;_-;_-@_-"/>
    <numFmt numFmtId="172" formatCode="[$-24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8B51BF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">
        <color rgb="FF8B51BF"/>
      </bottom>
      <diagonal/>
    </border>
    <border>
      <left/>
      <right style="medium">
        <color rgb="FF8B51BF"/>
      </right>
      <top/>
      <bottom style="medium">
        <color rgb="FF8B51BF"/>
      </bottom>
      <diagonal/>
    </border>
    <border>
      <left/>
      <right style="thin">
        <color theme="4" tint="0.79998168889431442"/>
      </right>
      <top/>
      <bottom style="medium">
        <color rgb="FF8B51BF"/>
      </bottom>
      <diagonal/>
    </border>
    <border>
      <left/>
      <right style="medium">
        <color rgb="FF8B51BF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7" fillId="0" borderId="0"/>
  </cellStyleXfs>
  <cellXfs count="6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left" vertical="center" wrapText="1"/>
    </xf>
    <xf numFmtId="166" fontId="2" fillId="0" borderId="0" xfId="4" applyNumberFormat="1" applyFont="1" applyFill="1" applyBorder="1" applyAlignment="1" applyProtection="1">
      <alignment horizontal="center" vertical="center" wrapText="1"/>
    </xf>
    <xf numFmtId="166" fontId="2" fillId="0" borderId="2" xfId="5" applyNumberFormat="1" applyFont="1" applyFill="1" applyBorder="1" applyAlignment="1" applyProtection="1">
      <alignment horizontal="center" vertical="center" wrapText="1"/>
    </xf>
    <xf numFmtId="164" fontId="2" fillId="0" borderId="3" xfId="1" applyNumberFormat="1" applyFont="1" applyFill="1" applyBorder="1" applyAlignment="1" applyProtection="1">
      <alignment horizontal="center" vertical="top"/>
    </xf>
    <xf numFmtId="168" fontId="2" fillId="0" borderId="0" xfId="6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/>
    <xf numFmtId="164" fontId="2" fillId="0" borderId="5" xfId="1" applyNumberFormat="1" applyFont="1" applyFill="1" applyBorder="1" applyAlignment="1" applyProtection="1">
      <alignment horizontal="centerContinuous"/>
    </xf>
    <xf numFmtId="166" fontId="2" fillId="0" borderId="4" xfId="1" quotePrefix="1" applyNumberFormat="1" applyFont="1" applyFill="1" applyBorder="1" applyAlignment="1" applyProtection="1">
      <alignment horizontal="center"/>
    </xf>
    <xf numFmtId="166" fontId="2" fillId="0" borderId="4" xfId="1" quotePrefix="1" applyNumberFormat="1" applyFont="1" applyFill="1" applyBorder="1" applyAlignment="1" applyProtection="1">
      <alignment horizontal="center" vertical="center"/>
    </xf>
    <xf numFmtId="166" fontId="2" fillId="0" borderId="4" xfId="1" quotePrefix="1" applyNumberFormat="1" applyFont="1" applyFill="1" applyBorder="1" applyAlignment="1" applyProtection="1">
      <alignment horizontal="center" vertical="top"/>
    </xf>
    <xf numFmtId="166" fontId="2" fillId="0" borderId="6" xfId="1" applyNumberFormat="1" applyFont="1" applyFill="1" applyBorder="1" applyAlignment="1">
      <alignment horizontal="center"/>
    </xf>
    <xf numFmtId="168" fontId="2" fillId="0" borderId="4" xfId="6" quotePrefix="1" applyNumberFormat="1" applyFont="1" applyFill="1" applyBorder="1" applyAlignment="1">
      <alignment horizontal="center"/>
    </xf>
    <xf numFmtId="41" fontId="3" fillId="0" borderId="0" xfId="2" applyFont="1"/>
    <xf numFmtId="169" fontId="3" fillId="0" borderId="0" xfId="0" applyNumberFormat="1" applyFont="1"/>
    <xf numFmtId="164" fontId="2" fillId="2" borderId="3" xfId="1" applyNumberFormat="1" applyFont="1" applyFill="1" applyBorder="1"/>
    <xf numFmtId="164" fontId="2" fillId="2" borderId="7" xfId="7" applyNumberFormat="1" applyFont="1" applyFill="1" applyBorder="1"/>
    <xf numFmtId="166" fontId="2" fillId="2" borderId="3" xfId="1" applyNumberFormat="1" applyFont="1" applyFill="1" applyBorder="1" applyAlignment="1">
      <alignment horizontal="right" wrapText="1"/>
    </xf>
    <xf numFmtId="166" fontId="2" fillId="2" borderId="8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right" wrapText="1"/>
    </xf>
    <xf numFmtId="166" fontId="3" fillId="0" borderId="0" xfId="0" applyNumberFormat="1" applyFont="1"/>
    <xf numFmtId="164" fontId="4" fillId="0" borderId="1" xfId="7" applyNumberFormat="1" applyFont="1" applyFill="1" applyBorder="1"/>
    <xf numFmtId="166" fontId="4" fillId="0" borderId="0" xfId="8" applyNumberFormat="1" applyFont="1" applyFill="1" applyBorder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wrapText="1"/>
    </xf>
    <xf numFmtId="164" fontId="4" fillId="3" borderId="0" xfId="1" applyNumberFormat="1" applyFont="1" applyFill="1" applyBorder="1"/>
    <xf numFmtId="164" fontId="4" fillId="3" borderId="1" xfId="7" applyNumberFormat="1" applyFont="1" applyFill="1" applyBorder="1"/>
    <xf numFmtId="166" fontId="4" fillId="3" borderId="0" xfId="8" applyNumberFormat="1" applyFont="1" applyFill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4" fontId="4" fillId="3" borderId="0" xfId="1" applyNumberFormat="1" applyFont="1" applyFill="1" applyBorder="1" applyAlignment="1">
      <alignment horizontal="right" wrapText="1"/>
    </xf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1" xfId="7" applyNumberFormat="1" applyFont="1" applyFill="1" applyBorder="1" applyAlignment="1">
      <alignment vertical="top" wrapText="1"/>
    </xf>
    <xf numFmtId="166" fontId="4" fillId="0" borderId="0" xfId="8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1" xfId="7" applyNumberFormat="1" applyFont="1" applyFill="1" applyBorder="1"/>
    <xf numFmtId="166" fontId="2" fillId="0" borderId="0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right" wrapText="1"/>
    </xf>
    <xf numFmtId="164" fontId="2" fillId="0" borderId="0" xfId="1" applyNumberFormat="1" applyFont="1" applyFill="1" applyBorder="1" applyAlignment="1">
      <alignment horizontal="right" wrapText="1"/>
    </xf>
    <xf numFmtId="164" fontId="4" fillId="0" borderId="1" xfId="7" applyNumberFormat="1" applyFont="1" applyFill="1" applyBorder="1" applyAlignment="1">
      <alignment horizontal="left" indent="1"/>
    </xf>
    <xf numFmtId="164" fontId="4" fillId="3" borderId="1" xfId="7" applyNumberFormat="1" applyFont="1" applyFill="1" applyBorder="1" applyAlignment="1">
      <alignment horizontal="left" indent="1"/>
    </xf>
    <xf numFmtId="170" fontId="3" fillId="0" borderId="0" xfId="3" applyNumberFormat="1" applyFont="1"/>
    <xf numFmtId="164" fontId="2" fillId="2" borderId="7" xfId="1" applyNumberFormat="1" applyFont="1" applyFill="1" applyBorder="1"/>
    <xf numFmtId="166" fontId="2" fillId="2" borderId="3" xfId="1" applyNumberFormat="1" applyFont="1" applyFill="1" applyBorder="1" applyAlignment="1">
      <alignment horizontal="right" vertical="center" wrapText="1"/>
    </xf>
    <xf numFmtId="166" fontId="2" fillId="2" borderId="3" xfId="1" applyNumberFormat="1" applyFont="1" applyFill="1" applyBorder="1" applyAlignment="1">
      <alignment horizontal="right" vertical="top" wrapText="1"/>
    </xf>
    <xf numFmtId="171" fontId="3" fillId="0" borderId="0" xfId="2" applyNumberFormat="1" applyFont="1"/>
    <xf numFmtId="164" fontId="2" fillId="2" borderId="0" xfId="1" applyNumberFormat="1" applyFont="1" applyFill="1" applyBorder="1"/>
    <xf numFmtId="164" fontId="2" fillId="2" borderId="1" xfId="1" applyNumberFormat="1" applyFont="1" applyFill="1" applyBorder="1"/>
    <xf numFmtId="166" fontId="2" fillId="2" borderId="0" xfId="1" applyNumberFormat="1" applyFont="1" applyFill="1" applyBorder="1" applyAlignment="1">
      <alignment horizontal="right" wrapText="1"/>
    </xf>
    <xf numFmtId="166" fontId="2" fillId="2" borderId="2" xfId="1" applyNumberFormat="1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right" wrapText="1"/>
    </xf>
    <xf numFmtId="172" fontId="8" fillId="0" borderId="0" xfId="9" applyFont="1"/>
    <xf numFmtId="164" fontId="8" fillId="0" borderId="1" xfId="1" applyNumberFormat="1" applyFont="1" applyFill="1" applyBorder="1"/>
    <xf numFmtId="0" fontId="9" fillId="0" borderId="0" xfId="0" applyFont="1"/>
    <xf numFmtId="43" fontId="9" fillId="0" borderId="0" xfId="1" applyFont="1"/>
    <xf numFmtId="0" fontId="9" fillId="0" borderId="0" xfId="0" applyFont="1" applyAlignment="1">
      <alignment horizontal="center"/>
    </xf>
    <xf numFmtId="170" fontId="9" fillId="0" borderId="0" xfId="3" applyNumberFormat="1" applyFont="1"/>
    <xf numFmtId="9" fontId="9" fillId="0" borderId="0" xfId="3" applyFont="1"/>
  </cellXfs>
  <cellStyles count="10">
    <cellStyle name="Millares" xfId="1" builtinId="3"/>
    <cellStyle name="Millares [0]" xfId="2" builtinId="6"/>
    <cellStyle name="Millares 2 4 2" xfId="7" xr:uid="{070AC61E-F2D4-4327-92F9-FD168FFFC585}"/>
    <cellStyle name="Millares 4 3" xfId="4" xr:uid="{72F7CD6A-686C-4EFE-B25C-672CB08DD2C7}"/>
    <cellStyle name="Millares 7 2" xfId="5" xr:uid="{3444F624-5427-42BC-B61F-8D2FC8937CE4}"/>
    <cellStyle name="Millares 9" xfId="8" xr:uid="{F6E4035F-031F-4137-A7D4-BE6C76904B9D}"/>
    <cellStyle name="Millares_CIFRAS PAGINA WEB 1995 - 2003" xfId="9" xr:uid="{8E7D2489-889A-4C7B-9E6B-6C738F94A071}"/>
    <cellStyle name="Millares_Plano ejecucion principales programas julio 13 - Despues de consejo de ministros" xfId="6" xr:uid="{6E986C48-D6F1-4F4E-BCD1-EA946D65C941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P\INFORMACION%20PGN\EJECUCION%20PGN\EJECUCI&#211;N%202023\ABRIL\Cuadros%20de%20ejecuci&#243;n%20ABRIL%20(Actualizado).xlsm" TargetMode="External"/><Relationship Id="rId1" Type="http://schemas.openxmlformats.org/officeDocument/2006/relationships/externalLinkPath" Target="file:///Z:\GCP\INFORMACION%20PGN\EJECUCION%20PGN\EJECUCI&#211;N%202023\ABRIL\Cuadros%20de%20ejecuci&#243;n%20ABRIL%20(Actualizado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 refreshError="1"/>
      <sheetData sheetId="1" refreshError="1"/>
      <sheetData sheetId="2">
        <row r="8">
          <cell r="C8">
            <v>253694.41854799102</v>
          </cell>
        </row>
        <row r="16">
          <cell r="C16">
            <v>77997.998934296003</v>
          </cell>
        </row>
        <row r="26">
          <cell r="C26">
            <v>74222.232517712997</v>
          </cell>
        </row>
        <row r="28">
          <cell r="D28">
            <v>115455.33365279721</v>
          </cell>
          <cell r="E28">
            <v>71025.884995288536</v>
          </cell>
          <cell r="F28">
            <v>69308.469874515693</v>
          </cell>
          <cell r="G28">
            <v>212461.31741290679</v>
          </cell>
        </row>
      </sheetData>
      <sheetData sheetId="3"/>
      <sheetData sheetId="4"/>
      <sheetData sheetId="5" refreshError="1"/>
      <sheetData sheetId="6">
        <row r="26">
          <cell r="D26">
            <v>8705.2080766005292</v>
          </cell>
          <cell r="E26">
            <v>4809.3676401798002</v>
          </cell>
          <cell r="F26">
            <v>4697.9669831172005</v>
          </cell>
          <cell r="G26">
            <v>11248.763017949468</v>
          </cell>
        </row>
      </sheetData>
      <sheetData sheetId="7" refreshError="1"/>
      <sheetData sheetId="8" refreshError="1"/>
      <sheetData sheetId="9" refreshError="1"/>
      <sheetData sheetId="10">
        <row r="8">
          <cell r="B8">
            <v>385908.06902935595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188D-1FD9-4108-BEAD-B82A635D8F25}">
  <sheetPr codeName="Hoja5">
    <tabColor theme="0"/>
    <pageSetUpPr fitToPage="1"/>
  </sheetPr>
  <dimension ref="A1:XFD62"/>
  <sheetViews>
    <sheetView showGridLines="0" tabSelected="1" workbookViewId="0">
      <pane ySplit="7" topLeftCell="A8" activePane="bottomLeft" state="frozen"/>
      <selection pane="bottomLeft" activeCell="C7" sqref="C7"/>
    </sheetView>
  </sheetViews>
  <sheetFormatPr baseColWidth="10" defaultColWidth="0" defaultRowHeight="11.25" zeroHeight="1" x14ac:dyDescent="0.2"/>
  <cols>
    <col min="1" max="1" width="3.28515625" style="2" customWidth="1"/>
    <col min="2" max="2" width="33.7109375" style="2" customWidth="1"/>
    <col min="3" max="3" width="13.7109375" style="2" bestFit="1" customWidth="1"/>
    <col min="4" max="4" width="11.85546875" style="2" bestFit="1" customWidth="1"/>
    <col min="5" max="5" width="9.5703125" style="2" bestFit="1" customWidth="1"/>
    <col min="6" max="6" width="8.140625" style="2" customWidth="1"/>
    <col min="7" max="7" width="13.85546875" style="2" customWidth="1"/>
    <col min="8" max="8" width="11.7109375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0.5703125" style="2" bestFit="1" customWidth="1"/>
    <col min="13" max="13" width="11.42578125" style="2" customWidth="1"/>
    <col min="14" max="16375" width="11.42578125" style="2" hidden="1" customWidth="1"/>
    <col min="16376" max="16376" width="8.140625" style="2" hidden="1" customWidth="1"/>
    <col min="16377" max="16377" width="5.85546875" style="2" hidden="1" customWidth="1"/>
    <col min="16378" max="16378" width="17" style="2" hidden="1" customWidth="1"/>
    <col min="16379" max="16379" width="10.42578125" style="2" hidden="1" customWidth="1"/>
    <col min="16380" max="16380" width="12.140625" style="2" hidden="1" customWidth="1"/>
    <col min="16381" max="16381" width="9.5703125" style="2" hidden="1" customWidth="1"/>
    <col min="16382" max="16382" width="25.7109375" style="2" hidden="1" customWidth="1"/>
    <col min="16383" max="16384" width="22.7109375" style="2" hidden="1" customWidth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9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8" ht="11.25" customHeight="1" x14ac:dyDescent="0.2">
      <c r="A5" s="4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  <c r="K5" s="8"/>
      <c r="L5" s="8"/>
    </row>
    <row r="6" spans="1:18" ht="12" customHeight="1" x14ac:dyDescent="0.2">
      <c r="A6" s="4"/>
      <c r="B6" s="5"/>
      <c r="C6" s="6" t="s">
        <v>10</v>
      </c>
      <c r="D6" s="6"/>
      <c r="E6" s="6"/>
      <c r="F6" s="6"/>
      <c r="G6" s="7"/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</row>
    <row r="7" spans="1:18" ht="12" thickBot="1" x14ac:dyDescent="0.25">
      <c r="A7" s="10"/>
      <c r="B7" s="11"/>
      <c r="C7" s="12" t="s">
        <v>16</v>
      </c>
      <c r="D7" s="13" t="s">
        <v>17</v>
      </c>
      <c r="E7" s="12" t="s">
        <v>18</v>
      </c>
      <c r="F7" s="14" t="s">
        <v>19</v>
      </c>
      <c r="G7" s="15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  <c r="N7" s="17"/>
      <c r="O7" s="18"/>
    </row>
    <row r="8" spans="1:18" ht="11.25" customHeight="1" x14ac:dyDescent="0.2">
      <c r="A8" s="19" t="s">
        <v>26</v>
      </c>
      <c r="B8" s="20" t="s">
        <v>27</v>
      </c>
      <c r="C8" s="21">
        <v>244126.92780578701</v>
      </c>
      <c r="D8" s="21">
        <v>75259.861673279927</v>
      </c>
      <c r="E8" s="21">
        <v>55130.879341545733</v>
      </c>
      <c r="F8" s="21">
        <v>53587.217385787721</v>
      </c>
      <c r="G8" s="22">
        <v>168867.06613250711</v>
      </c>
      <c r="H8" s="23">
        <v>30.828168915946968</v>
      </c>
      <c r="I8" s="23">
        <v>22.58287516131961</v>
      </c>
      <c r="J8" s="23">
        <v>21.950555748777763</v>
      </c>
      <c r="K8" s="23">
        <v>73.254026935209296</v>
      </c>
      <c r="L8" s="23">
        <v>97.200004835412201</v>
      </c>
      <c r="N8" s="24"/>
      <c r="O8" s="18"/>
    </row>
    <row r="9" spans="1:18" ht="11.45" customHeight="1" x14ac:dyDescent="0.2">
      <c r="A9" s="4"/>
      <c r="B9" s="25" t="s">
        <v>28</v>
      </c>
      <c r="C9" s="26">
        <v>44732.163276553001</v>
      </c>
      <c r="D9" s="26">
        <v>10985.229608914391</v>
      </c>
      <c r="E9" s="26">
        <v>10281.325864885148</v>
      </c>
      <c r="F9" s="26">
        <v>10261.1335331061</v>
      </c>
      <c r="G9" s="27">
        <v>33746.933667638608</v>
      </c>
      <c r="H9" s="28">
        <v>24.55778751633158</v>
      </c>
      <c r="I9" s="28">
        <v>22.984191042408742</v>
      </c>
      <c r="J9" s="28">
        <v>22.939050520913703</v>
      </c>
      <c r="K9" s="28">
        <v>93.592270993971454</v>
      </c>
      <c r="L9" s="28">
        <v>99.803601869599206</v>
      </c>
      <c r="N9" s="17"/>
      <c r="O9" s="18"/>
    </row>
    <row r="10" spans="1:18" ht="11.45" customHeight="1" x14ac:dyDescent="0.2">
      <c r="A10" s="29"/>
      <c r="B10" s="30" t="s">
        <v>29</v>
      </c>
      <c r="C10" s="31">
        <v>12137.456189097</v>
      </c>
      <c r="D10" s="31">
        <v>6581.2636399831963</v>
      </c>
      <c r="E10" s="31">
        <v>2052.268476229779</v>
      </c>
      <c r="F10" s="31">
        <v>1960.8810617138995</v>
      </c>
      <c r="G10" s="32">
        <v>5556.1925491138036</v>
      </c>
      <c r="H10" s="33">
        <v>54.222759179926868</v>
      </c>
      <c r="I10" s="33">
        <v>16.908555172156408</v>
      </c>
      <c r="J10" s="33">
        <v>16.155618040255803</v>
      </c>
      <c r="K10" s="33">
        <v>31.183501960955006</v>
      </c>
      <c r="L10" s="33">
        <v>95.547004908258032</v>
      </c>
    </row>
    <row r="11" spans="1:18" ht="11.45" customHeight="1" x14ac:dyDescent="0.2">
      <c r="A11" s="4"/>
      <c r="B11" s="25" t="s">
        <v>30</v>
      </c>
      <c r="C11" s="26">
        <v>185158.450506864</v>
      </c>
      <c r="D11" s="26">
        <v>57285.541952934786</v>
      </c>
      <c r="E11" s="26">
        <v>42445.60364754597</v>
      </c>
      <c r="F11" s="26">
        <v>41014.317331918661</v>
      </c>
      <c r="G11" s="27">
        <v>127872.90855392921</v>
      </c>
      <c r="H11" s="28">
        <v>30.938659184130056</v>
      </c>
      <c r="I11" s="28">
        <v>22.92393543548933</v>
      </c>
      <c r="J11" s="28">
        <v>22.150929228260214</v>
      </c>
      <c r="K11" s="28">
        <v>74.09479285788872</v>
      </c>
      <c r="L11" s="28">
        <v>96.627951560043229</v>
      </c>
      <c r="N11" s="34"/>
    </row>
    <row r="12" spans="1:18" ht="11.45" customHeight="1" x14ac:dyDescent="0.2">
      <c r="A12" s="29"/>
      <c r="B12" s="30" t="s">
        <v>31</v>
      </c>
      <c r="C12" s="31">
        <v>103.6338116</v>
      </c>
      <c r="D12" s="31">
        <v>45.103844367569998</v>
      </c>
      <c r="E12" s="31">
        <v>9.2288728097000003</v>
      </c>
      <c r="F12" s="31">
        <v>9.2044420887000005</v>
      </c>
      <c r="G12" s="32">
        <v>58.529967232430003</v>
      </c>
      <c r="H12" s="33">
        <v>43.522325070566062</v>
      </c>
      <c r="I12" s="33">
        <v>8.905272002655936</v>
      </c>
      <c r="J12" s="33">
        <v>8.881697919426907</v>
      </c>
      <c r="K12" s="33">
        <v>20.461388467222605</v>
      </c>
      <c r="L12" s="33">
        <v>99.735279470161061</v>
      </c>
      <c r="N12" s="34"/>
    </row>
    <row r="13" spans="1:18" ht="11.45" customHeight="1" x14ac:dyDescent="0.2">
      <c r="A13" s="4"/>
      <c r="B13" s="25" t="s">
        <v>32</v>
      </c>
      <c r="C13" s="26">
        <v>562.78912394300005</v>
      </c>
      <c r="D13" s="26">
        <v>102.88369874217999</v>
      </c>
      <c r="E13" s="26">
        <v>102.88369874217999</v>
      </c>
      <c r="F13" s="26">
        <v>102.88369874217999</v>
      </c>
      <c r="G13" s="27">
        <v>459.90542520082005</v>
      </c>
      <c r="H13" s="28">
        <v>18.281038912294292</v>
      </c>
      <c r="I13" s="28">
        <v>18.281038912294292</v>
      </c>
      <c r="J13" s="28">
        <v>18.281038912294292</v>
      </c>
      <c r="K13" s="28">
        <v>100</v>
      </c>
      <c r="L13" s="28">
        <v>100</v>
      </c>
      <c r="N13" s="35"/>
    </row>
    <row r="14" spans="1:18" ht="11.45" customHeight="1" x14ac:dyDescent="0.2">
      <c r="A14" s="29"/>
      <c r="B14" s="30" t="s">
        <v>33</v>
      </c>
      <c r="C14" s="31">
        <v>431.25523228200001</v>
      </c>
      <c r="D14" s="31">
        <v>99.03456959463</v>
      </c>
      <c r="E14" s="31">
        <v>79.405855181630002</v>
      </c>
      <c r="F14" s="31">
        <v>79.001504622840017</v>
      </c>
      <c r="G14" s="32">
        <v>332.22066268737001</v>
      </c>
      <c r="H14" s="33">
        <v>22.96425925561195</v>
      </c>
      <c r="I14" s="33">
        <v>18.412728527710037</v>
      </c>
      <c r="J14" s="33">
        <v>18.318967216884811</v>
      </c>
      <c r="K14" s="33">
        <v>80.179936669241272</v>
      </c>
      <c r="L14" s="33">
        <v>99.49077992061784</v>
      </c>
      <c r="N14" s="35"/>
    </row>
    <row r="15" spans="1:18" s="41" customFormat="1" ht="23.25" customHeight="1" x14ac:dyDescent="0.25">
      <c r="A15" s="36"/>
      <c r="B15" s="37" t="s">
        <v>34</v>
      </c>
      <c r="C15" s="38">
        <v>1001.179665448</v>
      </c>
      <c r="D15" s="38">
        <v>160.80435874316998</v>
      </c>
      <c r="E15" s="38">
        <v>160.16292615133</v>
      </c>
      <c r="F15" s="38">
        <v>159.79581359532997</v>
      </c>
      <c r="G15" s="39">
        <v>840.37530670483011</v>
      </c>
      <c r="H15" s="40">
        <v>16.061488691064707</v>
      </c>
      <c r="I15" s="40">
        <v>15.997421010310028</v>
      </c>
      <c r="J15" s="40">
        <v>15.960753010682232</v>
      </c>
      <c r="K15" s="40">
        <v>99.601109946985673</v>
      </c>
      <c r="L15" s="40">
        <v>99.770788056373831</v>
      </c>
      <c r="N15" s="42"/>
      <c r="P15" s="43"/>
      <c r="Q15" s="43"/>
      <c r="R15" s="43"/>
    </row>
    <row r="16" spans="1:18" ht="11.25" customHeight="1" x14ac:dyDescent="0.2">
      <c r="A16" s="19" t="s">
        <v>35</v>
      </c>
      <c r="B16" s="20" t="s">
        <v>36</v>
      </c>
      <c r="C16" s="21">
        <v>77945.389058201996</v>
      </c>
      <c r="D16" s="21">
        <v>36830.422884184823</v>
      </c>
      <c r="E16" s="21">
        <v>36469.79449391747</v>
      </c>
      <c r="F16" s="21">
        <v>35035.291886233841</v>
      </c>
      <c r="G16" s="21">
        <v>41114.96617401718</v>
      </c>
      <c r="H16" s="23">
        <v>47.251573607110316</v>
      </c>
      <c r="I16" s="23">
        <v>46.788905584505322</v>
      </c>
      <c r="J16" s="23">
        <v>44.948511142939978</v>
      </c>
      <c r="K16" s="23">
        <v>99.020841027534857</v>
      </c>
      <c r="L16" s="23">
        <v>96.066600792272411</v>
      </c>
      <c r="N16" s="17"/>
    </row>
    <row r="17" spans="1:15 16382:16382" ht="11.25" customHeight="1" x14ac:dyDescent="0.2">
      <c r="A17" s="4"/>
      <c r="B17" s="44" t="s">
        <v>37</v>
      </c>
      <c r="C17" s="45">
        <v>24018.988231480002</v>
      </c>
      <c r="D17" s="45">
        <v>11583.655425442172</v>
      </c>
      <c r="E17" s="45">
        <v>11233.765562995901</v>
      </c>
      <c r="F17" s="45">
        <v>9845.5380549252695</v>
      </c>
      <c r="G17" s="46">
        <v>12435.33280603783</v>
      </c>
      <c r="H17" s="47">
        <v>48.227074820163693</v>
      </c>
      <c r="I17" s="47">
        <v>46.770352917166562</v>
      </c>
      <c r="J17" s="47">
        <v>40.99064440200447</v>
      </c>
      <c r="K17" s="47">
        <v>96.979452084893879</v>
      </c>
      <c r="L17" s="47">
        <v>87.642367109355902</v>
      </c>
      <c r="N17" s="24"/>
    </row>
    <row r="18" spans="1:15 16382:16382" ht="11.25" customHeight="1" x14ac:dyDescent="0.2">
      <c r="A18" s="4"/>
      <c r="B18" s="48" t="s">
        <v>38</v>
      </c>
      <c r="C18" s="26">
        <v>10723.02232615</v>
      </c>
      <c r="D18" s="26">
        <v>6916.0627547389904</v>
      </c>
      <c r="E18" s="26">
        <v>6621.97910429898</v>
      </c>
      <c r="F18" s="26">
        <v>6122.4990436997705</v>
      </c>
      <c r="G18" s="27">
        <v>3806.9595714110092</v>
      </c>
      <c r="H18" s="28">
        <v>64.497326820563828</v>
      </c>
      <c r="I18" s="28">
        <v>61.754782400761258</v>
      </c>
      <c r="J18" s="28">
        <v>57.096766727501503</v>
      </c>
      <c r="K18" s="28">
        <v>95.747816917385549</v>
      </c>
      <c r="L18" s="28">
        <v>92.457238950286808</v>
      </c>
      <c r="N18" s="17"/>
    </row>
    <row r="19" spans="1:15 16382:16382" ht="11.25" customHeight="1" x14ac:dyDescent="0.2">
      <c r="A19" s="29"/>
      <c r="B19" s="49" t="s">
        <v>39</v>
      </c>
      <c r="C19" s="31">
        <v>13182.203848146</v>
      </c>
      <c r="D19" s="31">
        <v>4613.4732921920804</v>
      </c>
      <c r="E19" s="31">
        <v>4575.8077909139001</v>
      </c>
      <c r="F19" s="31">
        <v>3688.8004413570998</v>
      </c>
      <c r="G19" s="32">
        <v>8568.73055595392</v>
      </c>
      <c r="H19" s="33">
        <v>34.997738961842394</v>
      </c>
      <c r="I19" s="33">
        <v>34.712009036011537</v>
      </c>
      <c r="J19" s="33">
        <v>27.983184631725354</v>
      </c>
      <c r="K19" s="33">
        <v>99.183576041462601</v>
      </c>
      <c r="L19" s="33">
        <v>80.615283899858838</v>
      </c>
      <c r="N19" s="50"/>
    </row>
    <row r="20" spans="1:15 16382:16382" ht="11.25" customHeight="1" x14ac:dyDescent="0.2">
      <c r="A20" s="4"/>
      <c r="B20" s="48" t="s">
        <v>40</v>
      </c>
      <c r="C20" s="26">
        <v>113.762057184</v>
      </c>
      <c r="D20" s="26">
        <v>54.119378511099995</v>
      </c>
      <c r="E20" s="26">
        <v>35.978667783019993</v>
      </c>
      <c r="F20" s="26">
        <v>34.238569868399999</v>
      </c>
      <c r="G20" s="27">
        <v>59.642678672900004</v>
      </c>
      <c r="H20" s="28">
        <v>47.572433068405857</v>
      </c>
      <c r="I20" s="28">
        <v>31.626245756814768</v>
      </c>
      <c r="J20" s="28">
        <v>30.09665148110161</v>
      </c>
      <c r="K20" s="28">
        <v>66.480193921001316</v>
      </c>
      <c r="L20" s="28">
        <v>95.163528774566714</v>
      </c>
      <c r="N20" s="50"/>
    </row>
    <row r="21" spans="1:15 16382:16382" ht="11.25" customHeight="1" x14ac:dyDescent="0.2">
      <c r="A21" s="4"/>
      <c r="B21" s="44" t="s">
        <v>41</v>
      </c>
      <c r="C21" s="45">
        <v>53926.400826721998</v>
      </c>
      <c r="D21" s="45">
        <v>25246.767458742648</v>
      </c>
      <c r="E21" s="45">
        <v>25236.02893092157</v>
      </c>
      <c r="F21" s="45">
        <v>25189.753831308572</v>
      </c>
      <c r="G21" s="46">
        <v>28679.63336797935</v>
      </c>
      <c r="H21" s="28">
        <v>46.817082304206345</v>
      </c>
      <c r="I21" s="28">
        <v>46.79716900078455</v>
      </c>
      <c r="J21" s="28">
        <v>46.711357415172358</v>
      </c>
      <c r="K21" s="28">
        <v>99.957465731648114</v>
      </c>
      <c r="L21" s="28">
        <v>99.816630818819931</v>
      </c>
    </row>
    <row r="22" spans="1:15 16382:16382" ht="11.25" customHeight="1" x14ac:dyDescent="0.2">
      <c r="A22" s="4"/>
      <c r="B22" s="48" t="s">
        <v>38</v>
      </c>
      <c r="C22" s="26">
        <v>21219.295509566</v>
      </c>
      <c r="D22" s="26">
        <v>14209.076685396269</v>
      </c>
      <c r="E22" s="26">
        <v>14209.076685396269</v>
      </c>
      <c r="F22" s="26">
        <v>14162.801585783269</v>
      </c>
      <c r="G22" s="27">
        <v>7010.2188241697313</v>
      </c>
      <c r="H22" s="28">
        <v>66.962999214514866</v>
      </c>
      <c r="I22" s="28">
        <v>66.962999214514866</v>
      </c>
      <c r="J22" s="28">
        <v>66.744918931914825</v>
      </c>
      <c r="K22" s="28">
        <v>100</v>
      </c>
      <c r="L22" s="28">
        <v>99.674327187912496</v>
      </c>
    </row>
    <row r="23" spans="1:15 16382:16382" ht="11.25" customHeight="1" x14ac:dyDescent="0.2">
      <c r="A23" s="29"/>
      <c r="B23" s="49" t="s">
        <v>39</v>
      </c>
      <c r="C23" s="31">
        <v>28951.399806412999</v>
      </c>
      <c r="D23" s="31">
        <v>9641.3060654556703</v>
      </c>
      <c r="E23" s="31">
        <v>9641.3060654556703</v>
      </c>
      <c r="F23" s="31">
        <v>9641.3060654556703</v>
      </c>
      <c r="G23" s="32">
        <v>19310.093740957331</v>
      </c>
      <c r="H23" s="33">
        <v>33.301692249505784</v>
      </c>
      <c r="I23" s="33">
        <v>33.301692249505784</v>
      </c>
      <c r="J23" s="33">
        <v>33.301692249505784</v>
      </c>
      <c r="K23" s="33">
        <v>100</v>
      </c>
      <c r="L23" s="33">
        <v>100</v>
      </c>
    </row>
    <row r="24" spans="1:15 16382:16382" ht="11.25" customHeight="1" x14ac:dyDescent="0.2">
      <c r="A24" s="4"/>
      <c r="B24" s="48" t="s">
        <v>40</v>
      </c>
      <c r="C24" s="26">
        <v>295.17711425900001</v>
      </c>
      <c r="D24" s="26">
        <v>53.369502347709997</v>
      </c>
      <c r="E24" s="26">
        <v>44.670400283629995</v>
      </c>
      <c r="F24" s="26">
        <v>44.670400283629995</v>
      </c>
      <c r="G24" s="27">
        <v>241.80761191129</v>
      </c>
      <c r="H24" s="28">
        <v>18.080501424267432</v>
      </c>
      <c r="I24" s="28">
        <v>15.133422655671886</v>
      </c>
      <c r="J24" s="28">
        <v>15.133422655671886</v>
      </c>
      <c r="K24" s="28">
        <v>83.700237623719815</v>
      </c>
      <c r="L24" s="28">
        <v>100</v>
      </c>
      <c r="N24" s="35"/>
      <c r="O24" s="24"/>
    </row>
    <row r="25" spans="1:15 16382:16382" ht="11.25" customHeight="1" x14ac:dyDescent="0.2">
      <c r="A25" s="29"/>
      <c r="B25" s="49" t="s">
        <v>42</v>
      </c>
      <c r="C25" s="31">
        <v>3460.528396484</v>
      </c>
      <c r="D25" s="31">
        <v>1343.0152055430001</v>
      </c>
      <c r="E25" s="31">
        <v>1340.975779786</v>
      </c>
      <c r="F25" s="31">
        <v>1340.975779786</v>
      </c>
      <c r="G25" s="32">
        <v>2117.5131909410002</v>
      </c>
      <c r="H25" s="33">
        <v>38.80954154017472</v>
      </c>
      <c r="I25" s="33">
        <v>38.750607599361743</v>
      </c>
      <c r="J25" s="33">
        <v>38.750607599361743</v>
      </c>
      <c r="K25" s="33">
        <v>99.848145743355488</v>
      </c>
      <c r="L25" s="33">
        <v>100</v>
      </c>
    </row>
    <row r="26" spans="1:15 16382:16382" ht="11.25" customHeight="1" x14ac:dyDescent="0.2">
      <c r="A26" s="19" t="s">
        <v>43</v>
      </c>
      <c r="B26" s="51" t="s">
        <v>44</v>
      </c>
      <c r="C26" s="21">
        <v>63835.752165366997</v>
      </c>
      <c r="D26" s="21">
        <v>31490.263902916755</v>
      </c>
      <c r="E26" s="21">
        <v>11085.638013563006</v>
      </c>
      <c r="F26" s="21">
        <v>11023.285505610789</v>
      </c>
      <c r="G26" s="22">
        <v>32345.488262450242</v>
      </c>
      <c r="H26" s="23">
        <v>49.330136850805786</v>
      </c>
      <c r="I26" s="23">
        <v>17.365876703145251</v>
      </c>
      <c r="J26" s="23">
        <v>17.268200235277067</v>
      </c>
      <c r="K26" s="23">
        <v>35.203382377929863</v>
      </c>
      <c r="L26" s="23">
        <v>99.437537939846763</v>
      </c>
      <c r="XFB26" s="24"/>
    </row>
    <row r="27" spans="1:15 16382:16382" ht="11.25" customHeight="1" x14ac:dyDescent="0.2">
      <c r="A27" s="19" t="s">
        <v>45</v>
      </c>
      <c r="B27" s="51" t="s">
        <v>46</v>
      </c>
      <c r="C27" s="21">
        <v>385908.069029356</v>
      </c>
      <c r="D27" s="52">
        <v>143580.54846038151</v>
      </c>
      <c r="E27" s="21">
        <v>102686.31184902621</v>
      </c>
      <c r="F27" s="53">
        <v>99645.794777632356</v>
      </c>
      <c r="G27" s="22">
        <v>242327.52056897452</v>
      </c>
      <c r="H27" s="23">
        <v>37.205894352382494</v>
      </c>
      <c r="I27" s="23">
        <v>26.609008748457878</v>
      </c>
      <c r="J27" s="23">
        <v>25.821122379810181</v>
      </c>
      <c r="K27" s="23">
        <v>71.518261317521478</v>
      </c>
      <c r="L27" s="23">
        <v>97.039023978323272</v>
      </c>
      <c r="N27" s="54"/>
      <c r="O27" s="50"/>
    </row>
    <row r="28" spans="1:15 16382:16382" ht="11.25" customHeight="1" x14ac:dyDescent="0.2">
      <c r="A28" s="55" t="s">
        <v>47</v>
      </c>
      <c r="B28" s="56" t="s">
        <v>48</v>
      </c>
      <c r="C28" s="57">
        <v>307962.67997115402</v>
      </c>
      <c r="D28" s="57">
        <v>106750.12557619669</v>
      </c>
      <c r="E28" s="57">
        <v>66216.51735510875</v>
      </c>
      <c r="F28" s="57">
        <v>64610.502891398515</v>
      </c>
      <c r="G28" s="58">
        <v>201212.55439495735</v>
      </c>
      <c r="H28" s="59">
        <v>34.663331799228288</v>
      </c>
      <c r="I28" s="59">
        <v>21.50147458169641</v>
      </c>
      <c r="J28" s="59">
        <v>20.979978125093076</v>
      </c>
      <c r="K28" s="59">
        <v>62.029451485604447</v>
      </c>
      <c r="L28" s="59">
        <v>97.574601432000065</v>
      </c>
    </row>
    <row r="29" spans="1:15 16382:16382" x14ac:dyDescent="0.2">
      <c r="A29" s="60" t="s">
        <v>49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N29" s="24"/>
      <c r="XFB29" s="35"/>
    </row>
    <row r="30" spans="1:15 16382:16382" x14ac:dyDescent="0.2">
      <c r="C30" s="50"/>
    </row>
    <row r="31" spans="1:15 16382:16382" x14ac:dyDescent="0.2">
      <c r="A31" s="62"/>
      <c r="B31" s="62"/>
      <c r="C31" s="63">
        <f>+C27-[1]CUA5!B8</f>
        <v>0</v>
      </c>
      <c r="D31" s="63">
        <f>+D28+[1]CUA3!D26-[1]CUA1!D28</f>
        <v>0</v>
      </c>
      <c r="E31" s="63">
        <f>+E28+[1]CUA3!E26-[1]CUA1!E28</f>
        <v>0</v>
      </c>
      <c r="F31" s="63">
        <f>+F28+[1]CUA3!F26-[1]CUA1!F28</f>
        <v>0</v>
      </c>
      <c r="G31" s="63">
        <f>+G28+[1]CUA3!G26-[1]CUA1!G28</f>
        <v>0</v>
      </c>
      <c r="H31" s="62"/>
      <c r="I31" s="62"/>
      <c r="J31" s="62"/>
      <c r="K31" s="62"/>
      <c r="L31" s="62"/>
      <c r="M31" s="62"/>
    </row>
    <row r="32" spans="1:15 16382:16382" x14ac:dyDescent="0.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2"/>
    </row>
    <row r="33" spans="1:13" hidden="1" x14ac:dyDescent="0.2">
      <c r="A33" s="62"/>
      <c r="B33" s="62"/>
      <c r="C33" s="65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1:13" hidden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hidden="1" x14ac:dyDescent="0.2">
      <c r="A35" s="62"/>
      <c r="B35" s="62"/>
      <c r="C35" s="65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hidden="1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3" hidden="1" x14ac:dyDescent="0.2">
      <c r="A37" s="62"/>
      <c r="B37" s="62"/>
      <c r="C37" s="65">
        <f>+C8/[1]CUA1!C8</f>
        <v>0.9622873423981374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1:13" hidden="1" x14ac:dyDescent="0.2">
      <c r="A38" s="62"/>
      <c r="B38" s="62"/>
      <c r="C38" s="66">
        <f>+C16/[1]CUA1!C16</f>
        <v>0.99932549710488949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hidden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1:13" hidden="1" x14ac:dyDescent="0.2">
      <c r="A40" s="62"/>
      <c r="B40" s="62"/>
      <c r="C40" s="65">
        <f>+C26/[1]CUA1!C26</f>
        <v>0.86006240987338556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hidden="1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hidden="1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hidden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idden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5" spans="1:13" hidden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hidden="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hidden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hidden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</row>
    <row r="49" spans="1:13" hidden="1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1:13" hidden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1:13" hidden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hidden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</row>
    <row r="53" spans="1:13" hidden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</row>
    <row r="54" spans="1:13" hidden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1:13" hidden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hidden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1:13" hidden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hidden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hidden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idden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</row>
    <row r="61" spans="1:13" hidden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3" hidden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</sheetData>
  <mergeCells count="13">
    <mergeCell ref="H5:L5"/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2023-05-12T21:02:05Z</dcterms:created>
  <dcterms:modified xsi:type="dcterms:W3CDTF">2023-05-12T21:04:13Z</dcterms:modified>
</cp:coreProperties>
</file>