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_Usuario\A.USUARIO\A. 2023\Publicaciones\Abril\"/>
    </mc:Choice>
  </mc:AlternateContent>
  <xr:revisionPtr revIDLastSave="0" documentId="8_{0BF1AC73-8750-47C2-94D6-E267F607A7D7}" xr6:coauthVersionLast="47" xr6:coauthVersionMax="47" xr10:uidLastSave="{00000000-0000-0000-0000-000000000000}"/>
  <bookViews>
    <workbookView xWindow="-120" yWindow="-120" windowWidth="29040" windowHeight="15840" xr2:uid="{A5161089-B756-4AC1-9767-989D8233BAB4}"/>
  </bookViews>
  <sheets>
    <sheet name="CUA1" sheetId="1" r:id="rId1"/>
  </sheets>
  <externalReferences>
    <externalReference r:id="rId2"/>
  </externalReferences>
  <definedNames>
    <definedName name="_xlnm._FilterDatabase" localSheetId="0" hidden="1">'CUA1'!$A$1:$M$29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32" i="1"/>
  <c r="E36" i="1"/>
  <c r="D32" i="1"/>
  <c r="G32" i="1" l="1"/>
  <c r="F32" i="1"/>
</calcChain>
</file>

<file path=xl/sharedStrings.xml><?xml version="1.0" encoding="utf-8"?>
<sst xmlns="http://schemas.openxmlformats.org/spreadsheetml/2006/main" count="55" uniqueCount="52">
  <si>
    <t>Cuadro No. 1</t>
  </si>
  <si>
    <t xml:space="preserve">Ejecución del Presupuesto General de la Nación </t>
  </si>
  <si>
    <t>Acumulada a Abril de 2023</t>
  </si>
  <si>
    <t>Miles de millones de pesos corrientes</t>
  </si>
  <si>
    <t>Concepto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</si>
  <si>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</si>
  <si>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</si>
  <si>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</si>
  <si>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</si>
  <si>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</si>
  <si>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</si>
  <si>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</si>
  <si>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</si>
  <si>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</si>
  <si>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</si>
  <si>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</si>
  <si>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</si>
  <si>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</si>
  <si>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</si>
  <si>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</si>
  <si>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</si>
  <si>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</si>
  <si>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</si>
  <si>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</si>
  <si>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</si>
  <si>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</si>
  <si>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</si>
  <si>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</si>
  <si>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</si>
  <si>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</si>
  <si>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</si>
  <si>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</si>
  <si>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</si>
  <si>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</si>
  <si>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</si>
  <si>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</si>
  <si>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</si>
  <si>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</si>
  <si>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</si>
  <si>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</si>
  <si>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</si>
  <si>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</si>
  <si>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</si>
  <si>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Fondo de contingencias</t>
  </si>
  <si>
    <t xml:space="preserve"> </t>
  </si>
  <si>
    <t>III.</t>
  </si>
  <si>
    <t>INVERSIÓN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</si>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</sst>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.0_ ;_ * \-#,##0.0_ ;_ * &quot;-&quot;??_ ;_ @_ "/>
    <numFmt numFmtId="169" formatCode="0.0"/>
    <numFmt numFmtId="170" formatCode="[$-240A]d&quot; de &quot;mmmm&quot; de &quot;yyyy;@"/>
    <numFmt numFmtId="171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8B51BF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">
        <color rgb="FF8B51BF"/>
      </bottom>
      <diagonal/>
    </border>
    <border>
      <left/>
      <right style="medium">
        <color rgb="FF8B51BF"/>
      </right>
      <top/>
      <bottom style="medium">
        <color rgb="FF8B51BF"/>
      </bottom>
      <diagonal/>
    </border>
    <border>
      <left/>
      <right style="thin">
        <color theme="4" tint="0.79998168889431442"/>
      </right>
      <top/>
      <bottom style="medium">
        <color rgb="FF8B51BF"/>
      </bottom>
      <diagonal/>
    </border>
    <border>
      <left/>
      <right style="medium">
        <color rgb="FF8B51BF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7" fillId="0" borderId="0"/>
  </cellStyleXfs>
  <cellXfs count="76">
    <xf numFmtId="0" fontId="0" fillId="0" borderId="0" xfId="0"/>
    <xf numFmtId="165" fontId="2" fillId="0" borderId="0" xfId="3" applyNumberFormat="1" applyFont="1" applyFill="1" applyBorder="1" applyAlignment="1" applyProtection="1">
      <alignment horizontal="center"/>
    </xf>
    <xf numFmtId="0" fontId="3" fillId="0" borderId="0" xfId="0" applyFont="1"/>
    <xf numFmtId="165" fontId="4" fillId="0" borderId="0" xfId="3" applyNumberFormat="1" applyFont="1" applyFill="1" applyBorder="1" applyAlignment="1" applyProtection="1">
      <alignment horizontal="center"/>
    </xf>
    <xf numFmtId="165" fontId="4" fillId="0" borderId="0" xfId="1" applyNumberFormat="1" applyFont="1" applyFill="1" applyBorder="1"/>
    <xf numFmtId="165" fontId="2" fillId="0" borderId="1" xfId="1" applyNumberFormat="1" applyFont="1" applyFill="1" applyBorder="1" applyAlignment="1" applyProtection="1">
      <alignment horizontal="left" vertical="center" wrapText="1"/>
    </xf>
    <xf numFmtId="166" fontId="2" fillId="0" borderId="0" xfId="4" applyNumberFormat="1" applyFont="1" applyFill="1" applyBorder="1" applyAlignment="1" applyProtection="1">
      <alignment horizontal="center" vertical="center" wrapText="1"/>
    </xf>
    <xf numFmtId="166" fontId="2" fillId="0" borderId="2" xfId="5" applyNumberFormat="1" applyFont="1" applyFill="1" applyBorder="1" applyAlignment="1" applyProtection="1">
      <alignment horizontal="center" vertical="center" wrapText="1"/>
    </xf>
    <xf numFmtId="165" fontId="2" fillId="0" borderId="3" xfId="1" applyNumberFormat="1" applyFont="1" applyFill="1" applyBorder="1" applyAlignment="1" applyProtection="1">
      <alignment horizontal="center" vertical="top"/>
    </xf>
    <xf numFmtId="168" fontId="2" fillId="0" borderId="0" xfId="6" applyNumberFormat="1" applyFont="1" applyFill="1" applyBorder="1" applyAlignment="1" applyProtection="1">
      <alignment horizontal="center"/>
    </xf>
    <xf numFmtId="165" fontId="4" fillId="0" borderId="4" xfId="1" applyNumberFormat="1" applyFont="1" applyFill="1" applyBorder="1"/>
    <xf numFmtId="165" fontId="2" fillId="0" borderId="5" xfId="1" applyNumberFormat="1" applyFont="1" applyFill="1" applyBorder="1" applyAlignment="1" applyProtection="1">
      <alignment horizontal="centerContinuous"/>
    </xf>
    <xf numFmtId="166" fontId="2" fillId="0" borderId="4" xfId="1" quotePrefix="1" applyNumberFormat="1" applyFont="1" applyFill="1" applyBorder="1" applyAlignment="1" applyProtection="1">
      <alignment horizontal="center"/>
    </xf>
    <xf numFmtId="166" fontId="2" fillId="0" borderId="4" xfId="1" quotePrefix="1" applyNumberFormat="1" applyFont="1" applyFill="1" applyBorder="1" applyAlignment="1" applyProtection="1">
      <alignment horizontal="center" vertical="center"/>
    </xf>
    <xf numFmtId="166" fontId="2" fillId="0" borderId="4" xfId="1" quotePrefix="1" applyNumberFormat="1" applyFont="1" applyFill="1" applyBorder="1" applyAlignment="1" applyProtection="1">
      <alignment horizontal="center" vertical="top"/>
    </xf>
    <xf numFmtId="166" fontId="2" fillId="0" borderId="6" xfId="1" applyNumberFormat="1" applyFont="1" applyFill="1" applyBorder="1" applyAlignment="1">
      <alignment horizontal="center"/>
    </xf>
    <xf numFmtId="168" fontId="2" fillId="0" borderId="4" xfId="6" quotePrefix="1" applyNumberFormat="1" applyFont="1" applyFill="1" applyBorder="1" applyAlignment="1">
      <alignment horizontal="center"/>
    </xf>
    <xf numFmtId="165" fontId="2" fillId="2" borderId="3" xfId="1" applyNumberFormat="1" applyFont="1" applyFill="1" applyBorder="1"/>
    <xf numFmtId="165" fontId="2" fillId="2" borderId="7" xfId="7" applyNumberFormat="1" applyFont="1" applyFill="1" applyBorder="1"/>
    <xf numFmtId="166" fontId="2" fillId="2" borderId="3" xfId="1" applyNumberFormat="1" applyFont="1" applyFill="1" applyBorder="1" applyAlignment="1">
      <alignment horizontal="right" vertical="center" wrapText="1"/>
    </xf>
    <xf numFmtId="166" fontId="2" fillId="2" borderId="8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wrapText="1"/>
    </xf>
    <xf numFmtId="166" fontId="3" fillId="0" borderId="0" xfId="0" applyNumberFormat="1" applyFont="1"/>
    <xf numFmtId="165" fontId="4" fillId="0" borderId="1" xfId="7" applyNumberFormat="1" applyFont="1" applyFill="1" applyBorder="1"/>
    <xf numFmtId="166" fontId="4" fillId="0" borderId="0" xfId="3" applyNumberFormat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wrapText="1"/>
    </xf>
    <xf numFmtId="165" fontId="4" fillId="3" borderId="0" xfId="1" applyNumberFormat="1" applyFont="1" applyFill="1" applyBorder="1"/>
    <xf numFmtId="165" fontId="4" fillId="3" borderId="1" xfId="7" applyNumberFormat="1" applyFont="1" applyFill="1" applyBorder="1"/>
    <xf numFmtId="166" fontId="4" fillId="3" borderId="0" xfId="3" applyNumberFormat="1" applyFont="1" applyFill="1" applyBorder="1" applyAlignment="1">
      <alignment horizontal="righ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right" wrapText="1"/>
    </xf>
    <xf numFmtId="169" fontId="3" fillId="0" borderId="0" xfId="0" applyNumberFormat="1" applyFont="1"/>
    <xf numFmtId="2" fontId="3" fillId="0" borderId="0" xfId="0" applyNumberFormat="1" applyFont="1"/>
    <xf numFmtId="165" fontId="4" fillId="0" borderId="0" xfId="1" applyNumberFormat="1" applyFont="1" applyFill="1" applyBorder="1" applyAlignment="1">
      <alignment vertical="top" wrapText="1"/>
    </xf>
    <xf numFmtId="165" fontId="4" fillId="0" borderId="1" xfId="7" applyNumberFormat="1" applyFont="1" applyFill="1" applyBorder="1" applyAlignment="1">
      <alignment vertical="top" wrapText="1"/>
    </xf>
    <xf numFmtId="165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165" fontId="2" fillId="0" borderId="0" xfId="1" applyNumberFormat="1" applyFont="1" applyFill="1" applyBorder="1"/>
    <xf numFmtId="165" fontId="2" fillId="0" borderId="1" xfId="7" applyNumberFormat="1" applyFont="1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wrapText="1"/>
    </xf>
    <xf numFmtId="165" fontId="4" fillId="0" borderId="1" xfId="7" applyNumberFormat="1" applyFont="1" applyFill="1" applyBorder="1" applyAlignment="1">
      <alignment horizontal="left" indent="1"/>
    </xf>
    <xf numFmtId="165" fontId="4" fillId="3" borderId="1" xfId="7" applyNumberFormat="1" applyFont="1" applyFill="1" applyBorder="1" applyAlignment="1">
      <alignment horizontal="left" indent="1"/>
    </xf>
    <xf numFmtId="166" fontId="4" fillId="3" borderId="0" xfId="3" applyNumberFormat="1" applyFont="1" applyFill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5" fontId="2" fillId="2" borderId="7" xfId="1" applyNumberFormat="1" applyFont="1" applyFill="1" applyBorder="1"/>
    <xf numFmtId="166" fontId="2" fillId="2" borderId="3" xfId="1" applyNumberFormat="1" applyFont="1" applyFill="1" applyBorder="1" applyAlignment="1">
      <alignment horizontal="right" wrapText="1"/>
    </xf>
    <xf numFmtId="166" fontId="2" fillId="2" borderId="8" xfId="1" applyNumberFormat="1" applyFont="1" applyFill="1" applyBorder="1" applyAlignment="1">
      <alignment horizontal="right" wrapText="1"/>
    </xf>
    <xf numFmtId="166" fontId="2" fillId="2" borderId="3" xfId="1" applyNumberFormat="1" applyFont="1" applyFill="1" applyBorder="1" applyAlignment="1">
      <alignment horizontal="right" vertical="top" wrapText="1"/>
    </xf>
    <xf numFmtId="165" fontId="2" fillId="2" borderId="0" xfId="1" applyNumberFormat="1" applyFont="1" applyFill="1" applyBorder="1"/>
    <xf numFmtId="165" fontId="2" fillId="2" borderId="1" xfId="1" applyNumberFormat="1" applyFont="1" applyFill="1" applyBorder="1"/>
    <xf numFmtId="166" fontId="2" fillId="2" borderId="0" xfId="1" applyNumberFormat="1" applyFont="1" applyFill="1" applyBorder="1" applyAlignment="1">
      <alignment horizontal="right" wrapText="1"/>
    </xf>
    <xf numFmtId="166" fontId="2" fillId="2" borderId="0" xfId="1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2" fillId="2" borderId="2" xfId="1" applyNumberFormat="1" applyFont="1" applyFill="1" applyBorder="1" applyAlignment="1">
      <alignment horizontal="right" wrapText="1"/>
    </xf>
    <xf numFmtId="165" fontId="2" fillId="2" borderId="0" xfId="1" applyNumberFormat="1" applyFont="1" applyFill="1" applyBorder="1" applyAlignment="1">
      <alignment horizontal="right" wrapText="1"/>
    </xf>
    <xf numFmtId="170" fontId="8" fillId="0" borderId="0" xfId="8" applyFont="1"/>
    <xf numFmtId="170" fontId="4" fillId="0" borderId="0" xfId="8" applyFont="1" applyAlignment="1">
      <alignment wrapText="1"/>
    </xf>
    <xf numFmtId="165" fontId="4" fillId="0" borderId="0" xfId="3" applyNumberFormat="1" applyFont="1" applyFill="1" applyBorder="1"/>
    <xf numFmtId="170" fontId="4" fillId="0" borderId="0" xfId="8" applyFont="1" applyAlignment="1">
      <alignment horizontal="left" wrapText="1"/>
    </xf>
    <xf numFmtId="170" fontId="9" fillId="0" borderId="0" xfId="8" applyFont="1" applyAlignment="1">
      <alignment horizontal="left" wrapText="1"/>
    </xf>
    <xf numFmtId="165" fontId="9" fillId="0" borderId="0" xfId="3" applyNumberFormat="1" applyFont="1" applyFill="1" applyBorder="1"/>
    <xf numFmtId="171" fontId="9" fillId="0" borderId="0" xfId="2" applyNumberFormat="1" applyFont="1" applyFill="1" applyBorder="1"/>
    <xf numFmtId="0" fontId="9" fillId="0" borderId="0" xfId="0" applyFont="1"/>
    <xf numFmtId="166" fontId="9" fillId="0" borderId="0" xfId="0" applyNumberFormat="1" applyFont="1" applyAlignment="1">
      <alignment vertical="center"/>
    </xf>
    <xf numFmtId="41" fontId="9" fillId="0" borderId="0" xfId="0" applyNumberFormat="1" applyFont="1"/>
    <xf numFmtId="41" fontId="9" fillId="0" borderId="0" xfId="0" applyNumberFormat="1" applyFont="1" applyAlignment="1">
      <alignment horizontal="left" indent="1"/>
    </xf>
    <xf numFmtId="4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166" fontId="9" fillId="0" borderId="0" xfId="0" applyNumberFormat="1" applyFont="1"/>
    <xf numFmtId="171" fontId="9" fillId="0" borderId="0" xfId="2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</cellXfs>
  <cellStyles count="9">
    <cellStyle name="Millares" xfId="1" builtinId="3"/>
    <cellStyle name="Millares 2 4 2" xfId="7" xr:uid="{5615EBAA-8B34-4B5D-8B6D-3E254B1DB617}"/>
    <cellStyle name="Millares 4 3" xfId="4" xr:uid="{D6EE9A8A-3CA0-47EE-9205-BB55D3E9933B}"/>
    <cellStyle name="Millares 7 2" xfId="5" xr:uid="{6BBF2A77-5573-46DB-B78E-F397C8497919}"/>
    <cellStyle name="Millares 9" xfId="3" xr:uid="{5B13339C-2A27-4EBC-8D6A-1364A622F8FB}"/>
    <cellStyle name="Millares_CIFRAS PAGINA WEB 1995 - 2003" xfId="8" xr:uid="{48B3768B-7A41-4C5F-B019-4C9C1F00A040}"/>
    <cellStyle name="Millares_Plano ejecucion principales programas julio 13 - Despues de consejo de ministros" xfId="6" xr:uid="{C8FE489C-895F-4AA0-B8E2-E0957AB2B5F5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P\INFORMACION%20PGN\EJECUCION%20PGN\EJECUCI&#211;N%202023\ABRIL\Cuadros%20de%20ejecuci&#243;n%20ABRIL%20(Actualizado).xlsm" TargetMode="External"/><Relationship Id="rId1" Type="http://schemas.openxmlformats.org/officeDocument/2006/relationships/externalLinkPath" Target="file:///Z:\GCP\INFORMACION%20PGN\EJECUCION%20PGN\EJECUCI&#211;N%202023\ABRIL\Cuadros%20de%20ejecuci&#243;n%20ABRIL%20(Actualizado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>
        <row r="27">
          <cell r="C27">
            <v>385908.069029356</v>
          </cell>
          <cell r="D27">
            <v>143580.54846038151</v>
          </cell>
          <cell r="E27">
            <v>102686.31184902621</v>
          </cell>
          <cell r="F27">
            <v>99645.794777632356</v>
          </cell>
          <cell r="G27">
            <v>242327.52056897452</v>
          </cell>
        </row>
      </sheetData>
      <sheetData sheetId="5"/>
      <sheetData sheetId="6">
        <row r="25">
          <cell r="C25">
            <v>20006.580970643998</v>
          </cell>
          <cell r="D25">
            <v>8705.2083493282098</v>
          </cell>
          <cell r="E25">
            <v>4809.3676401798002</v>
          </cell>
          <cell r="F25">
            <v>4697.9669831172005</v>
          </cell>
          <cell r="G25">
            <v>11301.372621315788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10EE-E8D8-4BA0-96AB-C79F89CDA7F5}">
  <sheetPr codeName="Hoja3">
    <tabColor theme="0"/>
    <pageSetUpPr fitToPage="1"/>
  </sheetPr>
  <dimension ref="A1:XFB47"/>
  <sheetViews>
    <sheetView showGridLines="0" tabSelected="1" zoomScaleNormal="100" workbookViewId="0">
      <pane ySplit="7" topLeftCell="A8" activePane="bottomLeft" state="frozen"/>
      <selection pane="bottomLeft" activeCell="M28" sqref="M28"/>
    </sheetView>
  </sheetViews>
  <sheetFormatPr baseColWidth="10" defaultColWidth="0" defaultRowHeight="11.45" customHeight="1" zeroHeight="1" x14ac:dyDescent="0.2"/>
  <cols>
    <col min="1" max="1" width="2.5703125" style="2" customWidth="1"/>
    <col min="2" max="2" width="30.140625" style="2" customWidth="1"/>
    <col min="3" max="3" width="12.7109375" style="2" customWidth="1"/>
    <col min="4" max="4" width="11.85546875" style="74" customWidth="1"/>
    <col min="5" max="5" width="9.5703125" style="2" bestFit="1" customWidth="1"/>
    <col min="6" max="6" width="7.85546875" style="75" customWidth="1"/>
    <col min="7" max="7" width="14.28515625" style="2" bestFit="1" customWidth="1"/>
    <col min="8" max="8" width="12" style="2" bestFit="1" customWidth="1"/>
    <col min="9" max="9" width="11" style="2" bestFit="1" customWidth="1"/>
    <col min="10" max="10" width="10.42578125" style="2" bestFit="1" customWidth="1"/>
    <col min="11" max="11" width="11.85546875" style="2" bestFit="1" customWidth="1"/>
    <col min="12" max="12" width="11.140625" style="2" customWidth="1"/>
    <col min="13" max="13" width="11.42578125" style="2" customWidth="1"/>
    <col min="14" max="14" width="13.85546875" style="2" hidden="1"/>
    <col min="15" max="15" width="10.85546875" style="2" hidden="1"/>
    <col min="16" max="16" width="11.85546875" style="2" hidden="1"/>
    <col min="17" max="17" width="9.5703125" style="2" hidden="1"/>
    <col min="18" max="18" width="5.28515625" style="2" hidden="1"/>
    <col min="19" max="19" width="13.7109375" style="2" hidden="1"/>
    <col min="20" max="16375" width="11.42578125" style="2" hidden="1"/>
    <col min="16376" max="16376" width="9.7109375" style="2" hidden="1"/>
    <col min="16377" max="16377" width="12.85546875" style="2" hidden="1"/>
    <col min="16378" max="16378" width="8.140625" style="2" hidden="1"/>
    <col min="16379" max="16380" width="9.7109375" style="2" hidden="1"/>
    <col min="16381" max="16381" width="13.28515625" style="2" hidden="1"/>
    <col min="16382" max="16382" width="19" style="2" hidden="1"/>
    <col min="16383" max="16384" width="50.28515625" style="2" hidden="1"/>
  </cols>
  <sheetData>
    <row r="1" spans="1:23" ht="11.4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ht="11.4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3" ht="11.4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3" ht="11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3" ht="11.45" customHeight="1" x14ac:dyDescent="0.2">
      <c r="A5" s="4"/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8" t="s">
        <v>10</v>
      </c>
      <c r="I5" s="8"/>
      <c r="J5" s="8"/>
      <c r="K5" s="8"/>
      <c r="L5" s="8"/>
    </row>
    <row r="6" spans="1:23" ht="11.45" customHeight="1" x14ac:dyDescent="0.2">
      <c r="A6" s="4"/>
      <c r="B6" s="5"/>
      <c r="C6" s="6" t="s">
        <v>11</v>
      </c>
      <c r="D6" s="6"/>
      <c r="E6" s="6"/>
      <c r="F6" s="6"/>
      <c r="G6" s="7"/>
      <c r="H6" s="9" t="s">
        <v>12</v>
      </c>
      <c r="I6" s="9" t="s">
        <v>13</v>
      </c>
      <c r="J6" s="9" t="s">
        <v>14</v>
      </c>
      <c r="K6" s="9" t="s">
        <v>15</v>
      </c>
      <c r="L6" s="9" t="s">
        <v>16</v>
      </c>
    </row>
    <row r="7" spans="1:23" ht="11.45" customHeight="1" thickBot="1" x14ac:dyDescent="0.25">
      <c r="A7" s="10"/>
      <c r="B7" s="11"/>
      <c r="C7" s="12" t="s">
        <v>17</v>
      </c>
      <c r="D7" s="13" t="s">
        <v>18</v>
      </c>
      <c r="E7" s="12" t="s">
        <v>19</v>
      </c>
      <c r="F7" s="14" t="s">
        <v>20</v>
      </c>
      <c r="G7" s="15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6" t="s">
        <v>26</v>
      </c>
    </row>
    <row r="8" spans="1:23" ht="11.45" customHeight="1" x14ac:dyDescent="0.2">
      <c r="A8" s="17" t="s">
        <v>27</v>
      </c>
      <c r="B8" s="18" t="s">
        <v>28</v>
      </c>
      <c r="C8" s="19">
        <v>253694.41854799102</v>
      </c>
      <c r="D8" s="19">
        <v>79741.93101951982</v>
      </c>
      <c r="E8" s="19">
        <v>58502.536534820603</v>
      </c>
      <c r="F8" s="19">
        <v>56900.041874847389</v>
      </c>
      <c r="G8" s="20">
        <v>173952.48752847119</v>
      </c>
      <c r="H8" s="21">
        <v>31.43227646706589</v>
      </c>
      <c r="I8" s="21">
        <v>23.060237930994827</v>
      </c>
      <c r="J8" s="21">
        <v>22.428574582173429</v>
      </c>
      <c r="K8" s="21">
        <v>73.364835522355136</v>
      </c>
      <c r="L8" s="21">
        <v>97.260811658962155</v>
      </c>
      <c r="S8" s="22"/>
      <c r="T8" s="22"/>
      <c r="U8" s="22"/>
      <c r="V8" s="22"/>
      <c r="W8" s="22"/>
    </row>
    <row r="9" spans="1:23" ht="11.45" customHeight="1" x14ac:dyDescent="0.2">
      <c r="A9" s="4"/>
      <c r="B9" s="23" t="s">
        <v>29</v>
      </c>
      <c r="C9" s="24">
        <v>47436.151528497001</v>
      </c>
      <c r="D9" s="24">
        <v>11688.90524384421</v>
      </c>
      <c r="E9" s="24">
        <v>10906.341091961462</v>
      </c>
      <c r="F9" s="24">
        <v>10884.404911656999</v>
      </c>
      <c r="G9" s="25">
        <v>35747.246284652792</v>
      </c>
      <c r="H9" s="26">
        <v>24.641343926946028</v>
      </c>
      <c r="I9" s="26">
        <v>22.99162293005481</v>
      </c>
      <c r="J9" s="26">
        <v>22.945379338200009</v>
      </c>
      <c r="K9" s="26">
        <v>93.305068904593313</v>
      </c>
      <c r="L9" s="26">
        <v>99.79886764846708</v>
      </c>
      <c r="S9" s="22"/>
      <c r="T9" s="22"/>
      <c r="U9" s="22"/>
      <c r="V9" s="22"/>
      <c r="W9" s="22"/>
    </row>
    <row r="10" spans="1:23" ht="11.45" customHeight="1" x14ac:dyDescent="0.2">
      <c r="A10" s="27"/>
      <c r="B10" s="28" t="s">
        <v>30</v>
      </c>
      <c r="C10" s="29">
        <v>13155.731517771001</v>
      </c>
      <c r="D10" s="29">
        <v>7140.1597259099026</v>
      </c>
      <c r="E10" s="29">
        <v>2286.6609516325689</v>
      </c>
      <c r="F10" s="29">
        <v>2190.5441025060695</v>
      </c>
      <c r="G10" s="30">
        <v>6015.5717918610981</v>
      </c>
      <c r="H10" s="31">
        <v>54.274136837353701</v>
      </c>
      <c r="I10" s="31">
        <v>17.381480828669282</v>
      </c>
      <c r="J10" s="31">
        <v>16.650872659928055</v>
      </c>
      <c r="K10" s="31">
        <v>32.025347322901368</v>
      </c>
      <c r="L10" s="31">
        <v>95.796628745600586</v>
      </c>
      <c r="S10" s="22"/>
      <c r="T10" s="22"/>
      <c r="U10" s="22"/>
      <c r="V10" s="22"/>
      <c r="W10" s="22"/>
    </row>
    <row r="11" spans="1:23" ht="11.45" customHeight="1" x14ac:dyDescent="0.2">
      <c r="A11" s="4"/>
      <c r="B11" s="23" t="s">
        <v>31</v>
      </c>
      <c r="C11" s="24">
        <v>189170.59777205199</v>
      </c>
      <c r="D11" s="24">
        <v>59687.403023798208</v>
      </c>
      <c r="E11" s="24">
        <v>44685.803375874391</v>
      </c>
      <c r="F11" s="24">
        <v>43244.157594096476</v>
      </c>
      <c r="G11" s="25">
        <v>129483.19474825378</v>
      </c>
      <c r="H11" s="26">
        <v>31.552156480321919</v>
      </c>
      <c r="I11" s="26">
        <v>23.621960231748158</v>
      </c>
      <c r="J11" s="26">
        <v>22.859872571849195</v>
      </c>
      <c r="K11" s="26">
        <v>74.866389073851209</v>
      </c>
      <c r="L11" s="26">
        <v>96.773817022709608</v>
      </c>
      <c r="M11" s="32"/>
      <c r="S11" s="22"/>
      <c r="T11" s="22"/>
      <c r="U11" s="22"/>
      <c r="V11" s="22"/>
      <c r="W11" s="22"/>
    </row>
    <row r="12" spans="1:23" ht="11.45" customHeight="1" x14ac:dyDescent="0.2">
      <c r="A12" s="27"/>
      <c r="B12" s="28" t="s">
        <v>32</v>
      </c>
      <c r="C12" s="29">
        <v>1620.8204728820001</v>
      </c>
      <c r="D12" s="29">
        <v>809.53105042801997</v>
      </c>
      <c r="E12" s="29">
        <v>230.86326062158997</v>
      </c>
      <c r="F12" s="29">
        <v>193.81038162217001</v>
      </c>
      <c r="G12" s="30">
        <v>811.28942245398014</v>
      </c>
      <c r="H12" s="31">
        <v>49.945756730761374</v>
      </c>
      <c r="I12" s="31">
        <v>14.243604673322597</v>
      </c>
      <c r="J12" s="31">
        <v>11.957547727513182</v>
      </c>
      <c r="K12" s="31">
        <v>28.518147697920494</v>
      </c>
      <c r="L12" s="31">
        <v>83.950292090800161</v>
      </c>
      <c r="S12" s="22"/>
      <c r="T12" s="22"/>
      <c r="U12" s="22"/>
      <c r="V12" s="22"/>
      <c r="W12" s="22"/>
    </row>
    <row r="13" spans="1:23" ht="11.45" customHeight="1" x14ac:dyDescent="0.2">
      <c r="A13" s="4"/>
      <c r="B13" s="23" t="s">
        <v>33</v>
      </c>
      <c r="C13" s="24">
        <v>752.59475393699995</v>
      </c>
      <c r="D13" s="24">
        <v>130.93527301878001</v>
      </c>
      <c r="E13" s="24">
        <v>130.50489453262</v>
      </c>
      <c r="F13" s="24">
        <v>130.48230756459998</v>
      </c>
      <c r="G13" s="25">
        <v>621.65948091821997</v>
      </c>
      <c r="H13" s="26">
        <v>17.397845564804541</v>
      </c>
      <c r="I13" s="26">
        <v>17.340659611287247</v>
      </c>
      <c r="J13" s="26">
        <v>17.337658398761931</v>
      </c>
      <c r="K13" s="26">
        <v>99.671304396258236</v>
      </c>
      <c r="L13" s="26">
        <v>99.982692627658977</v>
      </c>
      <c r="S13" s="22"/>
      <c r="T13" s="22"/>
      <c r="U13" s="22"/>
      <c r="V13" s="22"/>
      <c r="W13" s="22"/>
    </row>
    <row r="14" spans="1:23" ht="11.45" customHeight="1" x14ac:dyDescent="0.2">
      <c r="A14" s="27"/>
      <c r="B14" s="28" t="s">
        <v>34</v>
      </c>
      <c r="C14" s="29">
        <v>443.53023228199999</v>
      </c>
      <c r="D14" s="29">
        <v>100.95174756229001</v>
      </c>
      <c r="E14" s="29">
        <v>81.293033848290008</v>
      </c>
      <c r="F14" s="29">
        <v>80.878991805500021</v>
      </c>
      <c r="G14" s="30">
        <v>342.57848471970999</v>
      </c>
      <c r="H14" s="31">
        <v>22.760961985135683</v>
      </c>
      <c r="I14" s="31">
        <v>18.328634201558387</v>
      </c>
      <c r="J14" s="31">
        <v>18.235282720046133</v>
      </c>
      <c r="K14" s="31">
        <v>80.526623670511469</v>
      </c>
      <c r="L14" s="31">
        <v>99.490679553720824</v>
      </c>
      <c r="M14" s="33"/>
      <c r="S14" s="22"/>
      <c r="T14" s="22"/>
      <c r="U14" s="22"/>
      <c r="V14" s="22"/>
      <c r="W14" s="22"/>
    </row>
    <row r="15" spans="1:23" s="37" customFormat="1" ht="22.5" customHeight="1" x14ac:dyDescent="0.2">
      <c r="A15" s="34"/>
      <c r="B15" s="35" t="s">
        <v>35</v>
      </c>
      <c r="C15" s="24">
        <v>1114.9922705700001</v>
      </c>
      <c r="D15" s="24">
        <v>184.04495495841002</v>
      </c>
      <c r="E15" s="24">
        <v>181.06992634968</v>
      </c>
      <c r="F15" s="24">
        <v>175.76358559558</v>
      </c>
      <c r="G15" s="25">
        <v>930.94731561159006</v>
      </c>
      <c r="H15" s="36">
        <v>16.50638841328681</v>
      </c>
      <c r="I15" s="36">
        <v>16.239567854323731</v>
      </c>
      <c r="J15" s="36">
        <v>15.76365955485298</v>
      </c>
      <c r="K15" s="36">
        <v>98.383531561947834</v>
      </c>
      <c r="L15" s="36">
        <v>97.069452193926196</v>
      </c>
      <c r="S15" s="22"/>
      <c r="T15" s="22"/>
      <c r="U15" s="22"/>
      <c r="V15" s="22"/>
      <c r="W15" s="22"/>
    </row>
    <row r="16" spans="1:23" ht="11.45" customHeight="1" x14ac:dyDescent="0.2">
      <c r="A16" s="17" t="s">
        <v>36</v>
      </c>
      <c r="B16" s="18" t="s">
        <v>37</v>
      </c>
      <c r="C16" s="19">
        <v>77997.998934296003</v>
      </c>
      <c r="D16" s="19">
        <v>36830.423156912497</v>
      </c>
      <c r="E16" s="19">
        <v>36469.79449391747</v>
      </c>
      <c r="F16" s="19">
        <v>35035.291886233841</v>
      </c>
      <c r="G16" s="19">
        <v>41167.575777383507</v>
      </c>
      <c r="H16" s="21">
        <v>47.219702633573625</v>
      </c>
      <c r="I16" s="21">
        <v>46.757346332229517</v>
      </c>
      <c r="J16" s="21">
        <v>44.918193242043159</v>
      </c>
      <c r="K16" s="21">
        <v>99.020840294289854</v>
      </c>
      <c r="L16" s="21">
        <v>96.066600792272411</v>
      </c>
      <c r="M16" s="33"/>
      <c r="S16" s="22"/>
      <c r="T16" s="22"/>
      <c r="U16" s="22"/>
      <c r="V16" s="22"/>
      <c r="W16" s="22"/>
    </row>
    <row r="17" spans="1:23" ht="11.45" customHeight="1" x14ac:dyDescent="0.2">
      <c r="A17" s="38"/>
      <c r="B17" s="39" t="s">
        <v>38</v>
      </c>
      <c r="C17" s="40">
        <v>24018.988231480002</v>
      </c>
      <c r="D17" s="40">
        <v>11583.655425442172</v>
      </c>
      <c r="E17" s="40">
        <v>11233.765562995901</v>
      </c>
      <c r="F17" s="40">
        <v>9845.5380549252695</v>
      </c>
      <c r="G17" s="41">
        <v>12435.33280603783</v>
      </c>
      <c r="H17" s="42">
        <v>48.227074820163693</v>
      </c>
      <c r="I17" s="42">
        <v>46.770352917166562</v>
      </c>
      <c r="J17" s="42">
        <v>40.99064440200447</v>
      </c>
      <c r="K17" s="42">
        <v>96.979452084893879</v>
      </c>
      <c r="L17" s="42">
        <v>87.642367109355902</v>
      </c>
      <c r="S17" s="22"/>
      <c r="T17" s="22"/>
      <c r="U17" s="22"/>
      <c r="V17" s="22"/>
      <c r="W17" s="22"/>
    </row>
    <row r="18" spans="1:23" ht="11.45" customHeight="1" x14ac:dyDescent="0.2">
      <c r="A18" s="4"/>
      <c r="B18" s="43" t="s">
        <v>39</v>
      </c>
      <c r="C18" s="24">
        <v>10723.02232615</v>
      </c>
      <c r="D18" s="24">
        <v>6916.0627547389904</v>
      </c>
      <c r="E18" s="24">
        <v>6621.97910429898</v>
      </c>
      <c r="F18" s="24">
        <v>6122.4990436997705</v>
      </c>
      <c r="G18" s="25">
        <v>3806.9595714110092</v>
      </c>
      <c r="H18" s="26">
        <v>64.497326820563828</v>
      </c>
      <c r="I18" s="26">
        <v>61.754782400761258</v>
      </c>
      <c r="J18" s="26">
        <v>57.096766727501503</v>
      </c>
      <c r="K18" s="26">
        <v>95.747816917385549</v>
      </c>
      <c r="L18" s="26">
        <v>92.457238950286808</v>
      </c>
      <c r="S18" s="22"/>
      <c r="T18" s="22"/>
      <c r="U18" s="22"/>
      <c r="V18" s="22"/>
      <c r="W18" s="22"/>
    </row>
    <row r="19" spans="1:23" ht="11.45" customHeight="1" x14ac:dyDescent="0.2">
      <c r="A19" s="27"/>
      <c r="B19" s="44" t="s">
        <v>40</v>
      </c>
      <c r="C19" s="29">
        <v>13182.203848146</v>
      </c>
      <c r="D19" s="29">
        <v>4613.4732921920804</v>
      </c>
      <c r="E19" s="29">
        <v>4575.8077909139001</v>
      </c>
      <c r="F19" s="29">
        <v>3688.8004413570998</v>
      </c>
      <c r="G19" s="30">
        <v>8568.73055595392</v>
      </c>
      <c r="H19" s="31">
        <v>34.997738961842394</v>
      </c>
      <c r="I19" s="31">
        <v>34.712009036011537</v>
      </c>
      <c r="J19" s="31">
        <v>27.983184631725354</v>
      </c>
      <c r="K19" s="31">
        <v>99.183576041462601</v>
      </c>
      <c r="L19" s="31">
        <v>80.615283899858838</v>
      </c>
      <c r="S19" s="22"/>
      <c r="T19" s="22"/>
      <c r="U19" s="22"/>
      <c r="V19" s="22"/>
      <c r="W19" s="22"/>
    </row>
    <row r="20" spans="1:23" ht="11.45" customHeight="1" x14ac:dyDescent="0.2">
      <c r="A20" s="4"/>
      <c r="B20" s="43" t="s">
        <v>41</v>
      </c>
      <c r="C20" s="24">
        <v>113.762057184</v>
      </c>
      <c r="D20" s="24">
        <v>54.119378511099995</v>
      </c>
      <c r="E20" s="24">
        <v>35.978667783019993</v>
      </c>
      <c r="F20" s="24">
        <v>34.238569868399999</v>
      </c>
      <c r="G20" s="25">
        <v>59.642678672900004</v>
      </c>
      <c r="H20" s="26">
        <v>47.572433068405857</v>
      </c>
      <c r="I20" s="26">
        <v>31.626245756814768</v>
      </c>
      <c r="J20" s="26">
        <v>30.09665148110161</v>
      </c>
      <c r="K20" s="26">
        <v>66.480193921001316</v>
      </c>
      <c r="L20" s="26">
        <v>95.163528774566714</v>
      </c>
      <c r="S20" s="22"/>
      <c r="T20" s="22"/>
      <c r="U20" s="22"/>
      <c r="V20" s="22"/>
      <c r="W20" s="22"/>
    </row>
    <row r="21" spans="1:23" ht="11.45" customHeight="1" x14ac:dyDescent="0.2">
      <c r="A21" s="38"/>
      <c r="B21" s="39" t="s">
        <v>42</v>
      </c>
      <c r="C21" s="40">
        <v>53979.010702815998</v>
      </c>
      <c r="D21" s="40">
        <v>25246.767731470329</v>
      </c>
      <c r="E21" s="40">
        <v>25236.02893092157</v>
      </c>
      <c r="F21" s="40">
        <v>25189.753831308572</v>
      </c>
      <c r="G21" s="41">
        <v>28732.24297134567</v>
      </c>
      <c r="H21" s="42">
        <v>46.77145320514969</v>
      </c>
      <c r="I21" s="42">
        <v>46.751558804698597</v>
      </c>
      <c r="J21" s="42">
        <v>46.665830854129496</v>
      </c>
      <c r="K21" s="42">
        <v>99.957464651859681</v>
      </c>
      <c r="L21" s="42">
        <v>99.816630818819931</v>
      </c>
      <c r="S21" s="22"/>
      <c r="T21" s="22"/>
      <c r="U21" s="22"/>
      <c r="V21" s="22"/>
      <c r="W21" s="22"/>
    </row>
    <row r="22" spans="1:23" ht="11.45" customHeight="1" x14ac:dyDescent="0.2">
      <c r="A22" s="4"/>
      <c r="B22" s="43" t="s">
        <v>39</v>
      </c>
      <c r="C22" s="24">
        <v>21219.295509566</v>
      </c>
      <c r="D22" s="24">
        <v>14209.076685396269</v>
      </c>
      <c r="E22" s="24">
        <v>14209.076685396269</v>
      </c>
      <c r="F22" s="24">
        <v>14162.801585783269</v>
      </c>
      <c r="G22" s="25">
        <v>7010.2188241697313</v>
      </c>
      <c r="H22" s="26">
        <v>66.962999214514866</v>
      </c>
      <c r="I22" s="26">
        <v>66.962999214514866</v>
      </c>
      <c r="J22" s="26">
        <v>66.744918931914825</v>
      </c>
      <c r="K22" s="26">
        <v>100</v>
      </c>
      <c r="L22" s="26">
        <v>99.674327187912496</v>
      </c>
      <c r="S22" s="22"/>
      <c r="T22" s="22"/>
      <c r="U22" s="22"/>
      <c r="V22" s="22"/>
      <c r="W22" s="22"/>
    </row>
    <row r="23" spans="1:23" ht="11.45" customHeight="1" x14ac:dyDescent="0.2">
      <c r="A23" s="27"/>
      <c r="B23" s="44" t="s">
        <v>40</v>
      </c>
      <c r="C23" s="29">
        <v>28951.399806412999</v>
      </c>
      <c r="D23" s="29">
        <v>9641.3060654556703</v>
      </c>
      <c r="E23" s="29">
        <v>9641.3060654556703</v>
      </c>
      <c r="F23" s="29">
        <v>9641.3060654556703</v>
      </c>
      <c r="G23" s="30">
        <v>19310.093740957331</v>
      </c>
      <c r="H23" s="31">
        <v>33.301692249505784</v>
      </c>
      <c r="I23" s="31">
        <v>33.301692249505784</v>
      </c>
      <c r="J23" s="31">
        <v>33.301692249505784</v>
      </c>
      <c r="K23" s="31">
        <v>100</v>
      </c>
      <c r="L23" s="31">
        <v>100</v>
      </c>
      <c r="S23" s="22"/>
      <c r="T23" s="22"/>
      <c r="U23" s="22"/>
      <c r="V23" s="22"/>
      <c r="W23" s="22"/>
    </row>
    <row r="24" spans="1:23" ht="11.45" customHeight="1" x14ac:dyDescent="0.2">
      <c r="A24" s="4"/>
      <c r="B24" s="43" t="s">
        <v>41</v>
      </c>
      <c r="C24" s="24">
        <v>295.17711425900001</v>
      </c>
      <c r="D24" s="24">
        <v>53.369502347709997</v>
      </c>
      <c r="E24" s="24">
        <v>44.670400283629995</v>
      </c>
      <c r="F24" s="24">
        <v>44.670400283629995</v>
      </c>
      <c r="G24" s="25">
        <v>241.80761191129</v>
      </c>
      <c r="H24" s="26">
        <v>18.080501424267432</v>
      </c>
      <c r="I24" s="26">
        <v>15.133422655671886</v>
      </c>
      <c r="J24" s="26">
        <v>15.133422655671886</v>
      </c>
      <c r="K24" s="26">
        <v>83.700237623719815</v>
      </c>
      <c r="L24" s="26">
        <v>100</v>
      </c>
      <c r="S24" s="22"/>
      <c r="T24" s="22"/>
      <c r="U24" s="22"/>
      <c r="V24" s="22"/>
      <c r="W24" s="22"/>
    </row>
    <row r="25" spans="1:23" ht="11.45" customHeight="1" x14ac:dyDescent="0.2">
      <c r="A25" s="27"/>
      <c r="B25" s="44" t="s">
        <v>43</v>
      </c>
      <c r="C25" s="45">
        <v>3513.1382725779999</v>
      </c>
      <c r="D25" s="45">
        <v>1343.01547827068</v>
      </c>
      <c r="E25" s="45">
        <v>1340.975779786</v>
      </c>
      <c r="F25" s="45">
        <v>1340.975779786</v>
      </c>
      <c r="G25" s="46">
        <v>2170.12279430732</v>
      </c>
      <c r="H25" s="31">
        <v>38.228369453991135</v>
      </c>
      <c r="I25" s="31">
        <v>38.170310296439581</v>
      </c>
      <c r="J25" s="31">
        <v>38.170310296439581</v>
      </c>
      <c r="K25" s="31">
        <v>99.848125467079029</v>
      </c>
      <c r="L25" s="31">
        <v>100</v>
      </c>
      <c r="O25" s="2" t="s">
        <v>44</v>
      </c>
      <c r="S25" s="22"/>
      <c r="T25" s="22"/>
      <c r="U25" s="22"/>
      <c r="V25" s="22"/>
      <c r="W25" s="22"/>
    </row>
    <row r="26" spans="1:23" ht="11.45" customHeight="1" x14ac:dyDescent="0.2">
      <c r="A26" s="17" t="s">
        <v>45</v>
      </c>
      <c r="B26" s="47" t="s">
        <v>46</v>
      </c>
      <c r="C26" s="48">
        <v>74222.232517712997</v>
      </c>
      <c r="D26" s="48">
        <v>35713.402633277394</v>
      </c>
      <c r="E26" s="48">
        <v>12523.348460467942</v>
      </c>
      <c r="F26" s="48">
        <v>12408.427999668307</v>
      </c>
      <c r="G26" s="49">
        <v>38508.829884435603</v>
      </c>
      <c r="H26" s="21">
        <v>48.116853160883373</v>
      </c>
      <c r="I26" s="21">
        <v>16.872772531436951</v>
      </c>
      <c r="J26" s="21">
        <v>16.717939596746916</v>
      </c>
      <c r="K26" s="21">
        <v>35.066242746634316</v>
      </c>
      <c r="L26" s="21">
        <v>99.082350370091504</v>
      </c>
      <c r="S26" s="22"/>
      <c r="T26" s="22"/>
      <c r="U26" s="22"/>
      <c r="V26" s="22"/>
      <c r="W26" s="22"/>
    </row>
    <row r="27" spans="1:23" ht="11.45" customHeight="1" x14ac:dyDescent="0.2">
      <c r="A27" s="17" t="s">
        <v>47</v>
      </c>
      <c r="B27" s="47" t="s">
        <v>48</v>
      </c>
      <c r="C27" s="48">
        <v>405914.65</v>
      </c>
      <c r="D27" s="19">
        <v>152285.75680970971</v>
      </c>
      <c r="E27" s="48">
        <v>107495.67948920601</v>
      </c>
      <c r="F27" s="50">
        <v>104343.76176074953</v>
      </c>
      <c r="G27" s="49">
        <v>253628.89319029028</v>
      </c>
      <c r="H27" s="21">
        <v>37.516693918218941</v>
      </c>
      <c r="I27" s="21">
        <v>26.482335508020221</v>
      </c>
      <c r="J27" s="21">
        <v>25.705837855507191</v>
      </c>
      <c r="K27" s="21">
        <v>70.588137552173308</v>
      </c>
      <c r="L27" s="21">
        <v>97.067865663593508</v>
      </c>
      <c r="S27" s="22"/>
      <c r="T27" s="22"/>
      <c r="U27" s="22"/>
      <c r="V27" s="22"/>
      <c r="W27" s="22"/>
    </row>
    <row r="28" spans="1:23" ht="11.45" customHeight="1" x14ac:dyDescent="0.2">
      <c r="A28" s="51" t="s">
        <v>49</v>
      </c>
      <c r="B28" s="52" t="s">
        <v>50</v>
      </c>
      <c r="C28" s="53">
        <v>327916.65106570401</v>
      </c>
      <c r="D28" s="54">
        <v>115455.33365279721</v>
      </c>
      <c r="E28" s="53">
        <v>71025.884995288536</v>
      </c>
      <c r="F28" s="55">
        <v>69308.469874515693</v>
      </c>
      <c r="G28" s="56">
        <v>212461.31741290679</v>
      </c>
      <c r="H28" s="57">
        <v>35.208743830963208</v>
      </c>
      <c r="I28" s="57">
        <v>21.659737242515696</v>
      </c>
      <c r="J28" s="57">
        <v>21.136001983817678</v>
      </c>
      <c r="K28" s="57">
        <v>61.518063088259709</v>
      </c>
      <c r="L28" s="57">
        <v>97.581987016583085</v>
      </c>
    </row>
    <row r="29" spans="1:23" ht="11.45" customHeight="1" x14ac:dyDescent="0.2">
      <c r="A29" s="58" t="s">
        <v>51</v>
      </c>
      <c r="B29" s="59"/>
      <c r="C29" s="59"/>
      <c r="D29" s="59"/>
      <c r="E29" s="59"/>
      <c r="F29" s="59"/>
      <c r="G29" s="59"/>
      <c r="H29" s="59"/>
      <c r="I29" s="59"/>
      <c r="J29" s="60"/>
      <c r="K29" s="60"/>
      <c r="L29" s="60"/>
    </row>
    <row r="30" spans="1:23" ht="11.45" customHeigh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3"/>
      <c r="K30" s="64"/>
      <c r="L30" s="60"/>
    </row>
    <row r="31" spans="1:23" ht="11.45" customHeight="1" x14ac:dyDescent="0.2">
      <c r="B31" s="65"/>
      <c r="C31" s="66"/>
      <c r="D31" s="66"/>
      <c r="E31" s="66"/>
      <c r="F31" s="66"/>
      <c r="G31" s="65"/>
      <c r="H31" s="65"/>
      <c r="I31" s="65"/>
      <c r="J31" s="65"/>
      <c r="K31" s="65"/>
    </row>
    <row r="32" spans="1:23" ht="11.45" customHeight="1" x14ac:dyDescent="0.2">
      <c r="B32" s="65"/>
      <c r="C32" s="67">
        <f>+C27-[1]CUA2!C27-[1]CUA3!C25</f>
        <v>0</v>
      </c>
      <c r="D32" s="68">
        <f>+D27-[1]CUA2!D27-[1]CUA3!D25</f>
        <v>0</v>
      </c>
      <c r="E32" s="67">
        <f>+E27-[1]CUA2!E27-[1]CUA3!E25</f>
        <v>0</v>
      </c>
      <c r="F32" s="67">
        <f>+F27-[1]CUA2!F27-[1]CUA3!F25</f>
        <v>-2.2737367544323206E-11</v>
      </c>
      <c r="G32" s="67">
        <f>+G27-[1]CUA2!G27-[1]CUA3!G25</f>
        <v>-2.3646862246096134E-11</v>
      </c>
      <c r="H32" s="65"/>
      <c r="I32" s="65"/>
      <c r="J32" s="65"/>
      <c r="K32" s="65"/>
    </row>
    <row r="33" spans="2:11" ht="11.45" hidden="1" customHeight="1" x14ac:dyDescent="0.2">
      <c r="B33" s="65"/>
      <c r="C33" s="65"/>
      <c r="D33" s="69"/>
      <c r="E33" s="69"/>
      <c r="F33" s="69"/>
      <c r="G33" s="69"/>
      <c r="H33" s="65"/>
      <c r="I33" s="65"/>
      <c r="J33" s="65"/>
      <c r="K33" s="65"/>
    </row>
    <row r="34" spans="2:11" ht="11.45" hidden="1" customHeight="1" x14ac:dyDescent="0.2">
      <c r="B34" s="65"/>
      <c r="C34" s="67"/>
      <c r="D34" s="70"/>
      <c r="E34" s="65"/>
      <c r="F34" s="71"/>
      <c r="G34" s="65"/>
      <c r="H34" s="65"/>
      <c r="I34" s="65"/>
      <c r="J34" s="65"/>
      <c r="K34" s="65"/>
    </row>
    <row r="35" spans="2:11" ht="11.45" hidden="1" customHeight="1" x14ac:dyDescent="0.2">
      <c r="B35" s="65"/>
      <c r="C35" s="72"/>
      <c r="D35" s="70"/>
      <c r="E35" s="65"/>
      <c r="F35" s="71"/>
      <c r="G35" s="65"/>
      <c r="H35" s="65"/>
      <c r="I35" s="65"/>
      <c r="J35" s="65"/>
      <c r="K35" s="65"/>
    </row>
    <row r="36" spans="2:11" ht="11.45" hidden="1" customHeight="1" x14ac:dyDescent="0.2">
      <c r="B36" s="65"/>
      <c r="C36" s="65"/>
      <c r="D36" s="69"/>
      <c r="E36" s="73">
        <f>+F16/C16</f>
        <v>0.44918193242043158</v>
      </c>
      <c r="F36" s="71"/>
      <c r="G36" s="65"/>
      <c r="H36" s="65"/>
      <c r="I36" s="65"/>
      <c r="J36" s="65"/>
      <c r="K36" s="65"/>
    </row>
    <row r="37" spans="2:11" ht="11.45" hidden="1" customHeight="1" x14ac:dyDescent="0.2">
      <c r="B37" s="65"/>
      <c r="C37" s="65"/>
      <c r="D37" s="70"/>
      <c r="E37" s="65"/>
      <c r="F37" s="71"/>
      <c r="G37" s="65"/>
      <c r="H37" s="65"/>
      <c r="I37" s="65"/>
      <c r="J37" s="65"/>
      <c r="K37" s="65"/>
    </row>
    <row r="38" spans="2:11" ht="11.45" hidden="1" customHeight="1" x14ac:dyDescent="0.2">
      <c r="B38" s="65"/>
      <c r="C38" s="65"/>
      <c r="D38" s="70"/>
      <c r="E38" s="65"/>
      <c r="F38" s="71"/>
      <c r="G38" s="65"/>
      <c r="H38" s="65"/>
      <c r="I38" s="65"/>
      <c r="J38" s="65"/>
      <c r="K38" s="65"/>
    </row>
    <row r="39" spans="2:11" ht="11.45" hidden="1" customHeight="1" x14ac:dyDescent="0.2">
      <c r="B39" s="65"/>
      <c r="C39" s="65"/>
      <c r="D39" s="70"/>
      <c r="E39" s="65"/>
      <c r="F39" s="71"/>
      <c r="G39" s="65"/>
      <c r="H39" s="65"/>
      <c r="I39" s="65"/>
      <c r="J39" s="65"/>
      <c r="K39" s="65"/>
    </row>
    <row r="40" spans="2:11" ht="11.45" hidden="1" customHeight="1" x14ac:dyDescent="0.2">
      <c r="B40" s="65"/>
      <c r="C40" s="65"/>
      <c r="D40" s="70"/>
      <c r="E40" s="65"/>
      <c r="F40" s="71"/>
      <c r="G40" s="65"/>
      <c r="H40" s="65"/>
      <c r="I40" s="65"/>
      <c r="J40" s="65"/>
      <c r="K40" s="65"/>
    </row>
    <row r="41" spans="2:11" ht="11.45" hidden="1" customHeight="1" x14ac:dyDescent="0.2">
      <c r="B41" s="65"/>
      <c r="C41" s="65"/>
      <c r="D41" s="70"/>
      <c r="E41" s="65"/>
      <c r="F41" s="71"/>
      <c r="G41" s="65"/>
      <c r="H41" s="65"/>
      <c r="I41" s="65"/>
      <c r="J41" s="65"/>
      <c r="K41" s="65"/>
    </row>
    <row r="42" spans="2:11" ht="11.45" hidden="1" customHeight="1" x14ac:dyDescent="0.2">
      <c r="B42" s="65"/>
      <c r="C42" s="65"/>
      <c r="D42" s="70"/>
      <c r="E42" s="65"/>
      <c r="F42" s="71"/>
      <c r="G42" s="65"/>
      <c r="H42" s="65"/>
      <c r="I42" s="65"/>
      <c r="J42" s="65"/>
      <c r="K42" s="65"/>
    </row>
    <row r="43" spans="2:11" ht="11.45" hidden="1" customHeight="1" x14ac:dyDescent="0.2">
      <c r="B43" s="65"/>
      <c r="C43" s="65"/>
      <c r="D43" s="70"/>
      <c r="E43" s="65"/>
      <c r="F43" s="71"/>
      <c r="G43" s="65"/>
      <c r="H43" s="65"/>
      <c r="I43" s="65"/>
      <c r="J43" s="65"/>
      <c r="K43" s="65"/>
    </row>
    <row r="44" spans="2:11" ht="11.45" hidden="1" customHeight="1" x14ac:dyDescent="0.2">
      <c r="B44" s="65"/>
      <c r="C44" s="65"/>
      <c r="D44" s="70"/>
      <c r="E44" s="65"/>
      <c r="F44" s="71"/>
      <c r="G44" s="65"/>
      <c r="H44" s="65"/>
      <c r="I44" s="65"/>
      <c r="J44" s="65"/>
      <c r="K44" s="65"/>
    </row>
    <row r="45" spans="2:11" ht="11.45" hidden="1" customHeight="1" x14ac:dyDescent="0.2">
      <c r="B45" s="65"/>
      <c r="C45" s="65"/>
      <c r="D45" s="70"/>
      <c r="E45" s="65"/>
      <c r="F45" s="71"/>
      <c r="G45" s="65"/>
      <c r="H45" s="65"/>
      <c r="I45" s="65"/>
      <c r="J45" s="65"/>
      <c r="K45" s="65"/>
    </row>
    <row r="46" spans="2:11" ht="11.45" hidden="1" customHeight="1" x14ac:dyDescent="0.2">
      <c r="B46" s="65"/>
      <c r="C46" s="65"/>
      <c r="D46" s="70"/>
      <c r="E46" s="65"/>
      <c r="F46" s="71"/>
      <c r="G46" s="65"/>
      <c r="H46" s="65"/>
      <c r="I46" s="65"/>
      <c r="J46" s="65"/>
      <c r="K46" s="65"/>
    </row>
    <row r="47" spans="2:11" ht="11.45" hidden="1" customHeight="1" x14ac:dyDescent="0.2">
      <c r="B47" s="65"/>
      <c r="C47" s="65"/>
      <c r="D47" s="70"/>
      <c r="E47" s="65"/>
      <c r="F47" s="71"/>
      <c r="G47" s="65"/>
      <c r="H47" s="65"/>
      <c r="I47" s="65"/>
      <c r="J47" s="65"/>
      <c r="K47" s="65"/>
    </row>
  </sheetData>
  <mergeCells count="11">
    <mergeCell ref="H5:L5"/>
    <mergeCell ref="A1:L1"/>
    <mergeCell ref="A2:L2"/>
    <mergeCell ref="A3:L3"/>
    <mergeCell ref="A4:L4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2023-05-12T21:00:33Z</dcterms:created>
  <dcterms:modified xsi:type="dcterms:W3CDTF">2023-05-12T21:01:52Z</dcterms:modified>
</cp:coreProperties>
</file>