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5\7.PROYECTOS\"/>
    </mc:Choice>
  </mc:AlternateContent>
  <xr:revisionPtr revIDLastSave="0" documentId="13_ncr:1_{8AEAFC2C-6941-480C-BDE6-58CF3AC7424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ormuladores 2018" sheetId="1" state="hidden" r:id="rId1"/>
    <sheet name="2018-2019" sheetId="2" state="hidden" r:id="rId2"/>
    <sheet name="TRIMESTRE 1 DE 2025" sheetId="9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_FilterDatabase" localSheetId="2" hidden="1">'TRIMESTRE 1 DE 2025'!$A$6:$K$40</definedName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9" l="1"/>
  <c r="J21" i="9"/>
  <c r="K38" i="9"/>
  <c r="I38" i="9"/>
  <c r="D21" i="9"/>
  <c r="D26" i="9"/>
  <c r="D40" i="9"/>
  <c r="K19" i="9"/>
  <c r="I19" i="9"/>
  <c r="K18" i="9"/>
  <c r="I18" i="9"/>
  <c r="I13" i="9"/>
  <c r="I15" i="9"/>
  <c r="K28" i="9" l="1"/>
  <c r="I28" i="9"/>
  <c r="J40" i="9"/>
  <c r="H40" i="9"/>
  <c r="G40" i="9"/>
  <c r="E40" i="9"/>
  <c r="K17" i="9"/>
  <c r="K16" i="9"/>
  <c r="I14" i="9"/>
  <c r="I12" i="9"/>
  <c r="I11" i="9"/>
  <c r="K10" i="9"/>
  <c r="E21" i="9"/>
  <c r="F19" i="9" s="1"/>
  <c r="I20" i="9"/>
  <c r="H21" i="9"/>
  <c r="G21" i="9"/>
  <c r="K20" i="9"/>
  <c r="K39" i="9"/>
  <c r="K37" i="9"/>
  <c r="K36" i="9"/>
  <c r="K35" i="9"/>
  <c r="K34" i="9"/>
  <c r="K33" i="9"/>
  <c r="K32" i="9"/>
  <c r="K31" i="9"/>
  <c r="K30" i="9"/>
  <c r="K29" i="9"/>
  <c r="I39" i="9"/>
  <c r="I37" i="9"/>
  <c r="I36" i="9"/>
  <c r="I35" i="9"/>
  <c r="I34" i="9"/>
  <c r="I33" i="9"/>
  <c r="I32" i="9"/>
  <c r="I31" i="9"/>
  <c r="I30" i="9"/>
  <c r="I29" i="9"/>
  <c r="K25" i="9"/>
  <c r="K24" i="9"/>
  <c r="K23" i="9"/>
  <c r="I25" i="9"/>
  <c r="I24" i="9"/>
  <c r="I23" i="9"/>
  <c r="F28" i="9" l="1"/>
  <c r="F38" i="9"/>
  <c r="F20" i="9"/>
  <c r="F18" i="9"/>
  <c r="I16" i="9"/>
  <c r="I17" i="9"/>
  <c r="K11" i="9"/>
  <c r="K12" i="9"/>
  <c r="K13" i="9"/>
  <c r="K14" i="9"/>
  <c r="I10" i="9"/>
  <c r="K15" i="9"/>
  <c r="F30" i="9"/>
  <c r="K26" i="9"/>
  <c r="H26" i="9"/>
  <c r="G26" i="9"/>
  <c r="E26" i="9"/>
  <c r="F25" i="9" s="1"/>
  <c r="F16" i="9"/>
  <c r="F15" i="9"/>
  <c r="F14" i="9"/>
  <c r="F13" i="9"/>
  <c r="F12" i="9"/>
  <c r="F29" i="9" l="1"/>
  <c r="F31" i="9"/>
  <c r="F32" i="9"/>
  <c r="F33" i="9"/>
  <c r="F34" i="9"/>
  <c r="F36" i="9"/>
  <c r="F24" i="9"/>
  <c r="F37" i="9"/>
  <c r="F35" i="9"/>
  <c r="F23" i="9"/>
  <c r="F39" i="9"/>
  <c r="F17" i="9"/>
  <c r="F10" i="9"/>
  <c r="F11" i="9"/>
  <c r="F21" i="9" l="1"/>
</calcChain>
</file>

<file path=xl/sharedStrings.xml><?xml version="1.0" encoding="utf-8"?>
<sst xmlns="http://schemas.openxmlformats.org/spreadsheetml/2006/main" count="412" uniqueCount="176">
  <si>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</si>
  <si>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</si>
  <si>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</si>
  <si>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</si>
  <si>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</si>
  <si>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</si>
  <si>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</si>
  <si>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</si>
  <si>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</si>
  <si>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</si>
  <si>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</si>
  <si>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</si>
  <si>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</si>
  <si>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</si>
  <si>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</si>
  <si>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</si>
  <si>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</si>
  <si>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</si>
  <si>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</si>
  <si>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</si>
  <si>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</si>
  <si>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</si>
  <si>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</si>
  <si>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</si>
  <si>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</si>
  <si>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</si>
  <si>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</si>
  <si>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</si>
  <si>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</si>
  <si>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</si>
  <si>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</si>
  <si>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</si>
  <si>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</si>
  <si>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</si>
  <si>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</si>
  <si>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</si>
  <si>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</si>
  <si>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</si>
  <si>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</si>
  <si>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</si>
  <si>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</si>
  <si>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</si>
  <si>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</si>
  <si>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</si>
  <si>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</si>
  <si>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</si>
  <si>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</si>
  <si>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</si>
  <si>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</si>
  <si>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</si>
  <si>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</si>
  <si>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</si>
  <si>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</si>
  <si>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</si>
  <si>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</si>
  <si>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</si>
  <si>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</si>
  <si>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</si>
  <si>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</si>
  <si>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</si>
  <si>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</si>
  <si>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</si>
  <si>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</si>
  <si>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</si>
  <si>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</si>
  <si>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</si>
  <si>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</si>
  <si>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</si>
  <si>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</si>
  <si>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</si>
  <si>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</si>
  <si>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</si>
  <si>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</si>
  <si>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</si>
  <si>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</si>
  <si>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</si>
  <si>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</si>
  <si>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</si>
  <si>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</si>
  <si>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</si>
  <si>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</si>
  <si>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</si>
  <si>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</si>
  <si>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</si>
  <si>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</si>
  <si>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</si>
  <si>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</si>
  <si>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</si>
  <si>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</si>
  <si>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</si>
  <si>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</si>
  <si>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</si>
  <si>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</si>
  <si>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</si>
  <si>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</si>
  <si>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</si>
  <si>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</si>
  <si>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</si>
  <si>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</si>
  <si>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</si>
  <si>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</si>
  <si>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</si>
  <si>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</si>
  <si>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</si>
  <si>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</si>
  <si>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</si>
  <si>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</si>
  <si>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</si>
  <si>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</si>
  <si>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</si>
  <si>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</si>
  <si>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</si>
  <si>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</si>
  <si>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</si>
  <si>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</si>
  <si>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</si>
  <si>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</si>
  <si>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</si>
  <si>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</si>
  <si>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</si>
  <si>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</si>
  <si>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</si>
  <si>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</si>
  <si>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</si>
  <si>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</si>
  <si>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</si>
  <si>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</si>
  <si>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</si>
  <si>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 xml:space="preserve">PROYECTOS REGISTRADOS EN LA SECCIÓN PRESUPUESTAL DEL MINISTERIO DE HACIENDA Y CRÉDITO PÚBLICO QUE SON EJECUTADOS POR MINISTERIO DE TRANSPORTE </t>
  </si>
  <si>
    <t>Grupo de Gestión de Información y de Relación con el Ciudadano</t>
  </si>
  <si>
    <t xml:space="preserve">EJECUCIÓN PRESUPUESTAL DESAGREGADA PROYECTOS MISIONALES - MHCP </t>
  </si>
  <si>
    <t>NOMBRE DEL PROYECTO</t>
  </si>
  <si>
    <t>% PART.</t>
  </si>
  <si>
    <t>APROPIACIÓN BLOQUEADA</t>
  </si>
  <si>
    <t>Valor</t>
  </si>
  <si>
    <t>%</t>
  </si>
  <si>
    <t>Mejoramiento e integración de la información en la gestión financiera pública nacional  8. ESTABILIDAD MACROECONÓMICA / 1. ADMINISTRACIÓN EFICIENTE DE LOS RECURSOS PÚBLICOS</t>
  </si>
  <si>
    <t>Implementación de acciones de fortalecimiento institucional para mejorar la calidad del gasto público y preservar la sostenibilidad fiscal de las entidades territoriales y sus descentralizadas. Nacional. 5. CONVERGENCIA REGIONAL / B. ENTIDADES PÚBLICAS TERRITORIALES Y NACIONALES FORTALECIDAS</t>
  </si>
  <si>
    <t>Fortalecimiento del seguimiento y evaluación financiera y fiscal del sistema general de seguridad social en salud (SGSSS) y del sistema general de riesgos laborales (SGRL) Nacional. 8. ESTABILIDAD MACROECONÓMICA / 1. ADMINISTRACIÓN EFICIENTE DE LOS RECURSOS PÚBLICOS</t>
  </si>
  <si>
    <t>Fortalecimiento de las competencias técnicas de los funcionarios del MHCP, Nacional. 8. ESTABILIDAD MACROECONÓMICA / 1. ADMINISTRACIÓN EFICIENTE DE LOS RECURSOS PÚBLICOS</t>
  </si>
  <si>
    <t>Fortalecimiento del gobierno y la gestión de servicios TIC en el MHCP, Bogotá. 8. ESTABILIDAD MACROECONÓMICA / 1. ADMINISTRACIÓN EFICIENTE DE LOS RECURSOS PÚBLICOS</t>
  </si>
  <si>
    <t>Mejoramiento y reforzamiento sedes del ministerio de hacienda y crédito público, Bogotá. 8. ESTABILIDAD MACROECONÓMICA / 1. ADMINISTRACIÓN EFICIENTE DE LOS RECURSOS PÚBLICOS</t>
  </si>
  <si>
    <t>Fortalecimiento de la Gestion documental Ministerio de Hacienda. 8. ESTABILIDAD MACROECONÓMICA / 1. ADMINISTRACIÓN EFICIENTE DE LOS RECURSOS PÚBLICOS</t>
  </si>
  <si>
    <t>Desarrollo e implementación de una estrategia para coberturas de los precios del petróleo para Colombia nacional. 8. ESTABILIDAD MACROECONÓMICA / 1. ADMINISTRACIÓN EFICIENTE DE LOS RECURSOS PÚBLICOS</t>
  </si>
  <si>
    <t xml:space="preserve">TOTAL PROYECTOS MISIONALES MHCP </t>
  </si>
  <si>
    <t>PROYECTOS IMPORTANCIA ESTRATÉGICA NACIONAL</t>
  </si>
  <si>
    <t>Distribución coberturas de tasa de interés para financiación de vivienda nueva. Nacional. 8. ESTABILIDAD MACROECONÓMICA / 1. ADMINISTRACIÓN EFICIENTE DE LOS RECURSOS PÚBLICOS</t>
  </si>
  <si>
    <t>Apoyo plan Todos Somos Pazcífico en el Litoral Pacifico Nacional. 5. CONVERGENCIA REGIONAL / H. ACCESO A SERVICIOS PÚBLICOS A PARTIR DE LAS CAPACIDADES Y NECESIDADES DE LOS TERRITORIOS</t>
  </si>
  <si>
    <t>Apoyo al Fondo DIAN para Colombia Nacional. 8. ESTABILIDAD MACROECONÓMICA / 5. MODERNIZACIÓN DE LA DIRECCIÓN DE IMPUESTOS Y ADUANAS NACIONALES (DIAN)</t>
  </si>
  <si>
    <t>TOTAL PROYECTOS ESTRATÉGICOS MHCP</t>
  </si>
  <si>
    <t>Construcción de las fases II y III de la extensión de la troncal norte quito sur del sistema Transmilenio Soacha. 2. SEGURIDAD HUMANA Y JUSTICIA SOCIAL / B. FINANCIACIÓN SOSTENIBLE DE LOS SISTEMAS DE TRANSPORTE PÚBLICO</t>
  </si>
  <si>
    <t>Implantación del Regiotram de occidente entre Bogotá y Facatativá. 2. SEGURIDAD HUMANA Y JUSTICIA SOCIAL / B. FINANCIACIÓN SOSTENIBLE DE LOS SISTEMAS DE TRANSPORTE PÚBLICO</t>
  </si>
  <si>
    <t>Implementación sistema estratégico de transporte público setp en el municipio de Neiva. 2. SEGURIDAD HUMANA Y JUSTICIA SOCIAL / B. FINANCIACIÓN SOSTENIBLE DE LOS SISTEMAS DE TRANSPORTE PÚBLICO</t>
  </si>
  <si>
    <t>Implementación sistema estratégico de transporte público del municipio Popayán. 2. SEGURIDAD HUMANA Y JUSTICIA SOCIAL / B. FINANCIACIÓN SOSTENIBLE DE LOS SISTEMAS DE TRANSPORTE PÚBLICO</t>
  </si>
  <si>
    <t>Implementación sistema estratégico de transporte público setp en el municipio de Armenia. 2. SEGURIDAD HUMANA Y JUSTICIA SOCIAL / B. FINANCIACIÓN SOSTENIBLE DE LOS SISTEMAS DE TRANSPORTE PÚBLICO</t>
  </si>
  <si>
    <t>Implementación sistema estratégico de transporte público del municipio de Santa Marta. 2. SEGURIDAD HUMANA Y JUSTICIA SOCIAL / B. FINANCIACIÓN SOSTENIBLE DE LOS SISTEMAS DE TRANSPORTE PÚBLICO</t>
  </si>
  <si>
    <t>Implementación sistema integrado de transporte masivo de Cali. 2. SEGURIDAD HUMANA Y JUSTICIA SOCIAL / B. FINANCIACIÓN SOSTENIBLE DE LOS SISTEMAS DE TRANSPORTE PÚBLICO.</t>
  </si>
  <si>
    <t>Construcción tramo 1 de la primera línea de metro de Bogotá para mejorar las condiciones de movilidad de sus habitantes. Bogotá. 2. SEGURIDAD HUMANA Y JUSTICIA SOCIAL / B. FINANCIACIÓN SOSTENIBLE DE LOS SISTEMAS DE TRANSPORTE PÚBLICO</t>
  </si>
  <si>
    <t>Proyecto metro ligero de la avenida 80 de medellín. 2. SEGURIDAD HUMANA Y JUSTICIA SOCIAL / B. FINANCIACIÓN SOSTENIBLE DE LOS SISTEMAS DE TRANSPORTE PÚBLICO.</t>
  </si>
  <si>
    <t>Implementación sistema estratégico de transporte público para el municipio de ibagué. 2. SEGURIDAD HUMANA Y JUSTICIA SOCIAL / B. FINANCIACIÓN SOSTENIBLE DE LOS SISTEMAS DE TRANSPORTE PÚBLICO.</t>
  </si>
  <si>
    <t>Construcción de la troncal de la calle 13 desde la troncal av. las américas hasta el límite de la ciudad, rio bogotá del sistema transmilenio. Bogotá.  2. SEGURIDAD HUMANA Y JUSTICIA SOCIAL / B. FINANCIACIÓN SOSTENIBLE DE LOS SISTEMAS DE TRANSPORTE PÚBLICO.</t>
  </si>
  <si>
    <t>TOTAL PROYECTOS TRANSPORTE MASIVO</t>
  </si>
  <si>
    <t xml:space="preserve">Viceministerio General </t>
  </si>
  <si>
    <t>CIFRAS EN MILLONES</t>
  </si>
  <si>
    <t>Optimización de las capacidades del SIIF Nación para la articulación con las necesidades del sistema de GFP.Nacional. 8. ESTABILIDAD MACROECONÓMICA / 1. ADMINISTRACIÓN EFICIENTE DE LOS RECURSOS PÚBLICOS</t>
  </si>
  <si>
    <t>Direccion de Tecnologia</t>
  </si>
  <si>
    <t xml:space="preserve">MINISTERIO DE HACIENDA Y CRÉDITO PÚBLICO
PROYECTOS DE INVERSIÓN PÚBLICA - 2025
PROYECTOS FORMULADOS Y EJECUTADOS POR EL MINISTERIO DE HACIENDA Y CRÉDITO PÚBLICO </t>
  </si>
  <si>
    <t>APROPIACION INICIAL 2025</t>
  </si>
  <si>
    <t>APROPIACION VIGENTE 2025</t>
  </si>
  <si>
    <t>COMPROMISOS 2025</t>
  </si>
  <si>
    <t>OBLIGACIONES 2025</t>
  </si>
  <si>
    <t>Optimización  del modelo de gestión y gobernanza del portafolio de empresas y sistemas de transporte masivo  Nacional. 8. ESTABILIDAD MACROECONÓMICA / 1. ADMINISTRACIÓN EFICIENTE DE LOS RECURSOS PÚBLICOS</t>
  </si>
  <si>
    <t>Diseño  e implementación de un ecosistema de Inteligencia Organizacional en el Ministerio de Hacienda y Crédito Público   Nacional  8. ESTABILIDAD MACROECONÓMICA / 1. ADMINISTRACIÓN EFICIENTE DE LOS RECURSOS PÚBLICOS</t>
  </si>
  <si>
    <t xml:space="preserve"> Implementacion Sistema Integrado de Transporte Masivo Envigado, Medellin, Itagui 2. SEGURIDAD HUMANA Y JUSTICIA SOCIAL / B. FINANCIACIÓN SOSTENIBLE DE LOS SISTEMAS DE TRANSPORTE PÚBLICO.</t>
  </si>
  <si>
    <t>Participaciones Estatales</t>
  </si>
  <si>
    <t>Oficina Asesora de Planeacion OAP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</si>
</sst>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89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9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center" vertical="center" wrapText="1" readingOrder="1"/>
    </xf>
    <xf numFmtId="3" fontId="14" fillId="0" borderId="1" xfId="0" applyNumberFormat="1" applyFont="1" applyBorder="1" applyAlignment="1">
      <alignment horizontal="center" vertical="center" wrapText="1" readingOrder="1"/>
    </xf>
    <xf numFmtId="166" fontId="14" fillId="0" borderId="1" xfId="3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 indent="1"/>
    </xf>
    <xf numFmtId="0" fontId="12" fillId="4" borderId="46" xfId="0" applyFont="1" applyFill="1" applyBorder="1" applyAlignment="1">
      <alignment vertical="center" wrapText="1"/>
    </xf>
    <xf numFmtId="3" fontId="15" fillId="7" borderId="27" xfId="0" applyNumberFormat="1" applyFont="1" applyFill="1" applyBorder="1" applyAlignment="1">
      <alignment horizontal="center" vertical="center" wrapText="1" readingOrder="1"/>
    </xf>
    <xf numFmtId="166" fontId="15" fillId="7" borderId="27" xfId="3" applyNumberFormat="1" applyFont="1" applyFill="1" applyBorder="1" applyAlignment="1">
      <alignment horizontal="center" vertical="center" wrapText="1" readingOrder="1"/>
    </xf>
    <xf numFmtId="166" fontId="14" fillId="0" borderId="5" xfId="3" applyNumberFormat="1" applyFont="1" applyBorder="1" applyAlignment="1">
      <alignment horizontal="center" vertical="center"/>
    </xf>
    <xf numFmtId="3" fontId="16" fillId="7" borderId="33" xfId="0" applyNumberFormat="1" applyFont="1" applyFill="1" applyBorder="1" applyAlignment="1">
      <alignment horizontal="center" vertical="center" wrapText="1" readingOrder="1"/>
    </xf>
    <xf numFmtId="166" fontId="16" fillId="7" borderId="33" xfId="3" applyNumberFormat="1" applyFont="1" applyFill="1" applyBorder="1" applyAlignment="1">
      <alignment horizontal="center" vertical="center" wrapText="1" readingOrder="1"/>
    </xf>
    <xf numFmtId="166" fontId="16" fillId="7" borderId="35" xfId="3" applyNumberFormat="1" applyFont="1" applyFill="1" applyBorder="1" applyAlignment="1">
      <alignment horizontal="center" vertical="center" wrapText="1" readingOrder="1"/>
    </xf>
    <xf numFmtId="0" fontId="17" fillId="9" borderId="43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/>
    </xf>
    <xf numFmtId="0" fontId="17" fillId="9" borderId="44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 wrapText="1"/>
    </xf>
    <xf numFmtId="0" fontId="17" fillId="9" borderId="45" xfId="0" applyFont="1" applyFill="1" applyBorder="1" applyAlignment="1">
      <alignment vertical="center"/>
    </xf>
    <xf numFmtId="0" fontId="18" fillId="9" borderId="46" xfId="0" applyFont="1" applyFill="1" applyBorder="1"/>
    <xf numFmtId="0" fontId="18" fillId="9" borderId="0" xfId="0" applyFont="1" applyFill="1"/>
    <xf numFmtId="0" fontId="17" fillId="9" borderId="0" xfId="0" applyFont="1" applyFill="1" applyAlignment="1">
      <alignment vertical="center"/>
    </xf>
    <xf numFmtId="0" fontId="17" fillId="9" borderId="40" xfId="0" applyFont="1" applyFill="1" applyBorder="1" applyAlignment="1">
      <alignment vertical="center"/>
    </xf>
    <xf numFmtId="0" fontId="18" fillId="9" borderId="47" xfId="0" applyFont="1" applyFill="1" applyBorder="1"/>
    <xf numFmtId="0" fontId="18" fillId="9" borderId="48" xfId="0" applyFont="1" applyFill="1" applyBorder="1"/>
    <xf numFmtId="0" fontId="17" fillId="9" borderId="48" xfId="0" applyFont="1" applyFill="1" applyBorder="1" applyAlignment="1">
      <alignment vertical="center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8" xfId="0" applyFont="1" applyFill="1" applyBorder="1" applyAlignment="1">
      <alignment horizontal="center" vertical="center" wrapText="1" readingOrder="1"/>
    </xf>
    <xf numFmtId="0" fontId="13" fillId="4" borderId="4" xfId="0" applyFont="1" applyFill="1" applyBorder="1" applyAlignment="1">
      <alignment vertical="center" wrapText="1"/>
    </xf>
    <xf numFmtId="0" fontId="13" fillId="4" borderId="53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0" fontId="13" fillId="0" borderId="39" xfId="0" applyFont="1" applyBorder="1" applyAlignment="1">
      <alignment horizontal="left" vertical="center" wrapText="1" indent="1" readingOrder="1"/>
    </xf>
    <xf numFmtId="3" fontId="13" fillId="0" borderId="39" xfId="0" applyNumberFormat="1" applyFont="1" applyBorder="1" applyAlignment="1">
      <alignment horizontal="center" vertical="center" wrapText="1" readingOrder="1"/>
    </xf>
    <xf numFmtId="166" fontId="14" fillId="0" borderId="39" xfId="3" applyNumberFormat="1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indent="1" readingOrder="1"/>
    </xf>
    <xf numFmtId="9" fontId="15" fillId="7" borderId="27" xfId="3" applyFont="1" applyFill="1" applyBorder="1" applyAlignment="1">
      <alignment horizontal="center" vertical="center" wrapText="1" readingOrder="1"/>
    </xf>
    <xf numFmtId="166" fontId="15" fillId="7" borderId="42" xfId="3" applyNumberFormat="1" applyFont="1" applyFill="1" applyBorder="1" applyAlignment="1">
      <alignment horizontal="center" vertical="center" wrapText="1" readingOrder="1"/>
    </xf>
    <xf numFmtId="166" fontId="13" fillId="0" borderId="39" xfId="0" applyNumberFormat="1" applyFont="1" applyBorder="1" applyAlignment="1">
      <alignment horizontal="center" vertical="center" wrapText="1" readingOrder="1"/>
    </xf>
    <xf numFmtId="3" fontId="21" fillId="0" borderId="1" xfId="0" applyNumberFormat="1" applyFont="1" applyBorder="1" applyAlignment="1">
      <alignment horizontal="center" vertical="center" wrapText="1" readingOrder="1"/>
    </xf>
    <xf numFmtId="9" fontId="15" fillId="7" borderId="27" xfId="0" applyNumberFormat="1" applyFont="1" applyFill="1" applyBorder="1" applyAlignment="1">
      <alignment horizontal="center" vertical="center" wrapText="1" readingOrder="1"/>
    </xf>
    <xf numFmtId="3" fontId="22" fillId="0" borderId="1" xfId="0" applyNumberFormat="1" applyFont="1" applyBorder="1" applyAlignment="1">
      <alignment horizontal="center" vertical="center" wrapText="1" readingOrder="1"/>
    </xf>
    <xf numFmtId="166" fontId="14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3" fillId="4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 indent="1"/>
    </xf>
    <xf numFmtId="3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20" fillId="9" borderId="46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15" fillId="7" borderId="50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7" borderId="52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left" vertical="center" wrapText="1" readingOrder="1"/>
    </xf>
    <xf numFmtId="0" fontId="15" fillId="7" borderId="0" xfId="0" applyFont="1" applyFill="1" applyAlignment="1">
      <alignment horizontal="left" vertical="center" wrapText="1" readingOrder="1"/>
    </xf>
    <xf numFmtId="0" fontId="15" fillId="7" borderId="25" xfId="0" applyFont="1" applyFill="1" applyBorder="1" applyAlignment="1">
      <alignment horizontal="left" vertical="center" wrapText="1" readingOrder="1"/>
    </xf>
    <xf numFmtId="0" fontId="15" fillId="7" borderId="55" xfId="0" applyFont="1" applyFill="1" applyBorder="1" applyAlignment="1">
      <alignment horizontal="left" vertical="center" wrapText="1" readingOrder="1"/>
    </xf>
    <xf numFmtId="0" fontId="15" fillId="7" borderId="54" xfId="0" applyFont="1" applyFill="1" applyBorder="1" applyAlignment="1">
      <alignment horizontal="left" vertical="center" wrapText="1" readingOrder="1"/>
    </xf>
    <xf numFmtId="0" fontId="15" fillId="7" borderId="12" xfId="0" applyFont="1" applyFill="1" applyBorder="1" applyAlignment="1">
      <alignment horizontal="left" vertical="center" wrapText="1" readingOrder="1"/>
    </xf>
    <xf numFmtId="0" fontId="19" fillId="8" borderId="30" xfId="0" applyFont="1" applyFill="1" applyBorder="1" applyAlignment="1">
      <alignment horizontal="center" vertical="center" wrapText="1" readingOrder="1"/>
    </xf>
    <xf numFmtId="0" fontId="19" fillId="8" borderId="41" xfId="0" applyFont="1" applyFill="1" applyBorder="1" applyAlignment="1">
      <alignment horizontal="center" vertical="center" wrapText="1" readingOrder="1"/>
    </xf>
    <xf numFmtId="0" fontId="19" fillId="8" borderId="32" xfId="0" applyFont="1" applyFill="1" applyBorder="1" applyAlignment="1">
      <alignment horizontal="center" vertical="center" wrapText="1" readingOrder="1"/>
    </xf>
    <xf numFmtId="0" fontId="19" fillId="8" borderId="27" xfId="0" applyFont="1" applyFill="1" applyBorder="1" applyAlignment="1">
      <alignment horizontal="center" vertical="center" wrapText="1" readingOrder="1"/>
    </xf>
    <xf numFmtId="0" fontId="19" fillId="8" borderId="36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39" xfId="0" applyFont="1" applyFill="1" applyBorder="1" applyAlignment="1">
      <alignment horizontal="center" vertical="center" wrapText="1" readingOrder="1"/>
    </xf>
    <xf numFmtId="0" fontId="19" fillId="8" borderId="3" xfId="0" applyFont="1" applyFill="1" applyBorder="1" applyAlignment="1">
      <alignment horizontal="center" vertical="center" wrapText="1" readingOrder="1"/>
    </xf>
    <xf numFmtId="0" fontId="16" fillId="7" borderId="47" xfId="0" applyFont="1" applyFill="1" applyBorder="1" applyAlignment="1">
      <alignment horizontal="left" vertical="center" wrapText="1" readingOrder="1"/>
    </xf>
    <xf numFmtId="0" fontId="16" fillId="7" borderId="48" xfId="0" applyFont="1" applyFill="1" applyBorder="1" applyAlignment="1">
      <alignment horizontal="left" vertical="center" wrapText="1" readingOrder="1"/>
    </xf>
    <xf numFmtId="0" fontId="16" fillId="7" borderId="56" xfId="0" applyFont="1" applyFill="1" applyBorder="1" applyAlignment="1">
      <alignment horizontal="left" vertical="center" wrapText="1" readingOrder="1"/>
    </xf>
    <xf numFmtId="0" fontId="18" fillId="4" borderId="24" xfId="0" applyFont="1" applyFill="1" applyBorder="1" applyAlignment="1">
      <alignment vertical="center" wrapText="1"/>
    </xf>
    <xf numFmtId="0" fontId="18" fillId="9" borderId="48" xfId="0" applyFont="1" applyFill="1" applyBorder="1" applyAlignment="1">
      <alignment horizontal="right" vertical="center"/>
    </xf>
    <xf numFmtId="0" fontId="18" fillId="9" borderId="49" xfId="0" applyFont="1" applyFill="1" applyBorder="1" applyAlignment="1">
      <alignment horizontal="right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1" fontId="13" fillId="0" borderId="4" xfId="0" applyNumberFormat="1" applyFont="1" applyFill="1" applyBorder="1" applyAlignment="1">
      <alignment horizontal="center" vertical="center" wrapText="1"/>
    </xf>
    <xf numFmtId="1" fontId="13" fillId="0" borderId="37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38" xfId="0" applyNumberFormat="1" applyFont="1" applyFill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1" fontId="18" fillId="0" borderId="3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</cellXfs>
  <cellStyles count="5">
    <cellStyle name="Millares [0]" xfId="2" builtinId="6"/>
    <cellStyle name="Moneda [0] 2" xfId="1" xr:uid="{00000000-0005-0000-0000-000001000000}"/>
    <cellStyle name="Normal" xfId="0" builtinId="0"/>
    <cellStyle name="Normal 4" xfId="4" xr:uid="{6AF29CF5-35C4-4237-A25B-B0AE0FFEB7E8}"/>
    <cellStyle name="Porcentaje" xfId="3" builtinId="5"/>
  </cellStyles>
  <dxfs count="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B18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378617</xdr:colOff>
      <xdr:row>0</xdr:row>
      <xdr:rowOff>150018</xdr:rowOff>
    </xdr:from>
    <xdr:to>
      <xdr:col>1</xdr:col>
      <xdr:colOff>52932</xdr:colOff>
      <xdr:row>4</xdr:row>
      <xdr:rowOff>178593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56504A2-32B8-AB76-395F-FB2232FD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617" y="150018"/>
          <a:ext cx="1353096" cy="9691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0">
        <v>2018</v>
      </c>
      <c r="B1" s="121"/>
      <c r="C1" s="122">
        <v>2019</v>
      </c>
      <c r="D1" s="121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23" t="s">
        <v>42</v>
      </c>
      <c r="D8" s="125">
        <v>2018011000682</v>
      </c>
    </row>
    <row r="9" spans="1:4" ht="30" x14ac:dyDescent="0.25">
      <c r="A9" s="7" t="s">
        <v>16</v>
      </c>
      <c r="B9" s="10">
        <v>2014011000321</v>
      </c>
      <c r="C9" s="124"/>
      <c r="D9" s="126"/>
    </row>
    <row r="10" spans="1:4" ht="30" x14ac:dyDescent="0.25">
      <c r="A10" s="7" t="s">
        <v>25</v>
      </c>
      <c r="B10" s="10">
        <v>2011011000202</v>
      </c>
      <c r="C10" s="127" t="s">
        <v>49</v>
      </c>
      <c r="D10" s="125">
        <v>2018011000686</v>
      </c>
    </row>
    <row r="11" spans="1:4" ht="30" x14ac:dyDescent="0.25">
      <c r="A11" s="7" t="s">
        <v>13</v>
      </c>
      <c r="B11" s="10">
        <v>2015011000303</v>
      </c>
      <c r="C11" s="128"/>
      <c r="D11" s="126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F1A-ED6E-45ED-A34F-53F648A23767}">
  <dimension ref="A1:K47"/>
  <sheetViews>
    <sheetView showGridLines="0" tabSelected="1" zoomScale="80" zoomScaleNormal="80" workbookViewId="0">
      <selection activeCell="A2" sqref="A2:K4"/>
    </sheetView>
  </sheetViews>
  <sheetFormatPr baseColWidth="10" defaultRowHeight="15" x14ac:dyDescent="0.25"/>
  <cols>
    <col min="1" max="1" width="25.140625" customWidth="1"/>
    <col min="2" max="2" width="20" bestFit="1" customWidth="1"/>
    <col min="3" max="3" width="53.140625" customWidth="1"/>
    <col min="4" max="4" width="16.85546875" customWidth="1"/>
    <col min="5" max="5" width="19.140625" customWidth="1"/>
    <col min="6" max="6" width="11.5703125" bestFit="1" customWidth="1"/>
    <col min="7" max="7" width="19.140625" customWidth="1"/>
    <col min="8" max="8" width="13" customWidth="1"/>
    <col min="9" max="9" width="12.42578125" customWidth="1"/>
    <col min="10" max="10" width="13.140625" customWidth="1"/>
    <col min="11" max="11" width="12.28515625" customWidth="1"/>
  </cols>
  <sheetData>
    <row r="1" spans="1:11" s="20" customFormat="1" x14ac:dyDescent="0.25">
      <c r="A1" s="88"/>
      <c r="B1" s="89"/>
      <c r="C1" s="90"/>
      <c r="D1" s="90"/>
      <c r="E1" s="90"/>
      <c r="F1" s="91"/>
      <c r="G1" s="90"/>
      <c r="H1" s="90"/>
      <c r="I1" s="90"/>
      <c r="J1" s="90"/>
      <c r="K1" s="92"/>
    </row>
    <row r="2" spans="1:11" s="17" customFormat="1" ht="20.25" customHeight="1" x14ac:dyDescent="0.25">
      <c r="A2" s="129" t="s">
        <v>166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</row>
    <row r="3" spans="1:11" s="17" customFormat="1" ht="20.25" customHeight="1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1" s="17" customFormat="1" ht="18" customHeight="1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1"/>
    </row>
    <row r="5" spans="1:11" x14ac:dyDescent="0.25">
      <c r="A5" s="93"/>
      <c r="B5" s="94"/>
      <c r="C5" s="94"/>
      <c r="D5" s="94"/>
      <c r="E5" s="94"/>
      <c r="F5" s="94"/>
      <c r="G5" s="95"/>
      <c r="H5" s="95"/>
      <c r="I5" s="95"/>
      <c r="J5" s="95"/>
      <c r="K5" s="96"/>
    </row>
    <row r="6" spans="1:11" ht="15.75" thickBot="1" x14ac:dyDescent="0.3">
      <c r="A6" s="97"/>
      <c r="B6" s="98"/>
      <c r="C6" s="98"/>
      <c r="D6" s="98"/>
      <c r="E6" s="98"/>
      <c r="F6" s="98"/>
      <c r="G6" s="99"/>
      <c r="H6" s="99"/>
      <c r="I6" s="99"/>
      <c r="J6" s="153" t="s">
        <v>163</v>
      </c>
      <c r="K6" s="154"/>
    </row>
    <row r="7" spans="1:11" ht="15" customHeight="1" thickBot="1" x14ac:dyDescent="0.3">
      <c r="A7" s="132" t="s">
        <v>130</v>
      </c>
      <c r="B7" s="133"/>
      <c r="C7" s="133"/>
      <c r="D7" s="133"/>
      <c r="E7" s="133"/>
      <c r="F7" s="133"/>
      <c r="G7" s="133"/>
      <c r="H7" s="133"/>
      <c r="I7" s="133"/>
      <c r="J7" s="133"/>
      <c r="K7" s="134"/>
    </row>
    <row r="8" spans="1:11" x14ac:dyDescent="0.25">
      <c r="A8" s="141" t="s">
        <v>61</v>
      </c>
      <c r="B8" s="143" t="s">
        <v>40</v>
      </c>
      <c r="C8" s="143" t="s">
        <v>131</v>
      </c>
      <c r="D8" s="145" t="s">
        <v>167</v>
      </c>
      <c r="E8" s="145" t="s">
        <v>168</v>
      </c>
      <c r="F8" s="145" t="s">
        <v>132</v>
      </c>
      <c r="G8" s="143" t="s">
        <v>133</v>
      </c>
      <c r="H8" s="145" t="s">
        <v>169</v>
      </c>
      <c r="I8" s="145"/>
      <c r="J8" s="145" t="s">
        <v>170</v>
      </c>
      <c r="K8" s="148"/>
    </row>
    <row r="9" spans="1:11" ht="15" customHeight="1" x14ac:dyDescent="0.25">
      <c r="A9" s="142"/>
      <c r="B9" s="144"/>
      <c r="C9" s="144"/>
      <c r="D9" s="146"/>
      <c r="E9" s="146"/>
      <c r="F9" s="146"/>
      <c r="G9" s="147"/>
      <c r="H9" s="100" t="s">
        <v>134</v>
      </c>
      <c r="I9" s="100" t="s">
        <v>135</v>
      </c>
      <c r="J9" s="100" t="s">
        <v>134</v>
      </c>
      <c r="K9" s="101" t="s">
        <v>135</v>
      </c>
    </row>
    <row r="10" spans="1:11" ht="51" x14ac:dyDescent="0.25">
      <c r="A10" s="102" t="s">
        <v>162</v>
      </c>
      <c r="B10" s="189">
        <v>2018011000854</v>
      </c>
      <c r="C10" s="75" t="s">
        <v>136</v>
      </c>
      <c r="D10" s="76">
        <v>3305</v>
      </c>
      <c r="E10" s="114">
        <v>3305</v>
      </c>
      <c r="F10" s="77">
        <f t="shared" ref="F10:F20" si="0">E10/$E$21</f>
        <v>8.0564561343636501E-2</v>
      </c>
      <c r="G10" s="76">
        <v>0</v>
      </c>
      <c r="H10" s="78">
        <v>2609</v>
      </c>
      <c r="I10" s="79">
        <f t="shared" ref="I10:I19" si="1">H10/E10</f>
        <v>0.78940998487140701</v>
      </c>
      <c r="J10" s="112">
        <v>247</v>
      </c>
      <c r="K10" s="84">
        <f>J10/E10</f>
        <v>7.4735249621785169E-2</v>
      </c>
    </row>
    <row r="11" spans="1:11" ht="89.25" x14ac:dyDescent="0.25">
      <c r="A11" s="103" t="s">
        <v>67</v>
      </c>
      <c r="B11" s="189">
        <v>2021011000165</v>
      </c>
      <c r="C11" s="75" t="s">
        <v>137</v>
      </c>
      <c r="D11" s="76">
        <v>9270</v>
      </c>
      <c r="E11" s="114">
        <v>9270</v>
      </c>
      <c r="F11" s="77">
        <f t="shared" si="0"/>
        <v>0.22597079687004851</v>
      </c>
      <c r="G11" s="76">
        <v>0</v>
      </c>
      <c r="H11" s="78">
        <v>5461</v>
      </c>
      <c r="I11" s="79">
        <f t="shared" si="1"/>
        <v>0.5891046386192017</v>
      </c>
      <c r="J11" s="112">
        <v>140</v>
      </c>
      <c r="K11" s="84">
        <f t="shared" ref="K11:K20" si="2">J11/E11</f>
        <v>1.5102481121898598E-2</v>
      </c>
    </row>
    <row r="12" spans="1:11" ht="76.5" x14ac:dyDescent="0.25">
      <c r="A12" s="102" t="s">
        <v>15</v>
      </c>
      <c r="B12" s="189">
        <v>2018011000682</v>
      </c>
      <c r="C12" s="75" t="s">
        <v>138</v>
      </c>
      <c r="D12" s="76">
        <v>989</v>
      </c>
      <c r="E12" s="114">
        <v>989</v>
      </c>
      <c r="F12" s="77">
        <f t="shared" si="0"/>
        <v>2.4108426979986837E-2</v>
      </c>
      <c r="G12" s="76">
        <v>0</v>
      </c>
      <c r="H12" s="78">
        <v>0</v>
      </c>
      <c r="I12" s="79">
        <f t="shared" si="1"/>
        <v>0</v>
      </c>
      <c r="J12" s="112">
        <v>0</v>
      </c>
      <c r="K12" s="84">
        <f t="shared" si="2"/>
        <v>0</v>
      </c>
    </row>
    <row r="13" spans="1:11" ht="63.75" x14ac:dyDescent="0.25">
      <c r="A13" s="102" t="s">
        <v>62</v>
      </c>
      <c r="B13" s="189">
        <v>2018011000715</v>
      </c>
      <c r="C13" s="75" t="s">
        <v>139</v>
      </c>
      <c r="D13" s="76">
        <v>1066</v>
      </c>
      <c r="E13" s="114">
        <v>1066</v>
      </c>
      <c r="F13" s="77">
        <f t="shared" si="0"/>
        <v>2.5985422811593495E-2</v>
      </c>
      <c r="G13" s="76">
        <v>0</v>
      </c>
      <c r="H13" s="78">
        <v>0</v>
      </c>
      <c r="I13" s="79">
        <f>H13/E13</f>
        <v>0</v>
      </c>
      <c r="J13" s="112">
        <v>0</v>
      </c>
      <c r="K13" s="84">
        <f t="shared" si="2"/>
        <v>0</v>
      </c>
    </row>
    <row r="14" spans="1:11" ht="51" x14ac:dyDescent="0.25">
      <c r="A14" s="102" t="s">
        <v>66</v>
      </c>
      <c r="B14" s="189">
        <v>2018011000826</v>
      </c>
      <c r="C14" s="75" t="s">
        <v>140</v>
      </c>
      <c r="D14" s="76">
        <v>5500</v>
      </c>
      <c r="E14" s="114">
        <v>5500</v>
      </c>
      <c r="F14" s="77">
        <f t="shared" si="0"/>
        <v>0.13407113082904712</v>
      </c>
      <c r="G14" s="76">
        <v>0</v>
      </c>
      <c r="H14" s="78">
        <v>4399</v>
      </c>
      <c r="I14" s="79">
        <f t="shared" si="1"/>
        <v>0.79981818181818187</v>
      </c>
      <c r="J14" s="112">
        <v>597</v>
      </c>
      <c r="K14" s="84">
        <f t="shared" si="2"/>
        <v>0.10854545454545454</v>
      </c>
    </row>
    <row r="15" spans="1:11" ht="63.75" x14ac:dyDescent="0.25">
      <c r="A15" s="102" t="s">
        <v>62</v>
      </c>
      <c r="B15" s="189">
        <v>2018011000686</v>
      </c>
      <c r="C15" s="75" t="s">
        <v>141</v>
      </c>
      <c r="D15" s="76">
        <v>5866</v>
      </c>
      <c r="E15" s="114">
        <v>5866</v>
      </c>
      <c r="F15" s="77">
        <f t="shared" si="0"/>
        <v>0.14299295517148916</v>
      </c>
      <c r="G15" s="76">
        <v>0</v>
      </c>
      <c r="H15" s="78">
        <v>0</v>
      </c>
      <c r="I15" s="79">
        <f>H15/E15</f>
        <v>0</v>
      </c>
      <c r="J15" s="112">
        <v>0</v>
      </c>
      <c r="K15" s="84">
        <f t="shared" si="2"/>
        <v>0</v>
      </c>
    </row>
    <row r="16" spans="1:11" ht="51" x14ac:dyDescent="0.25">
      <c r="A16" s="102" t="s">
        <v>129</v>
      </c>
      <c r="B16" s="189">
        <v>2022011000089</v>
      </c>
      <c r="C16" s="80" t="s">
        <v>142</v>
      </c>
      <c r="D16" s="76">
        <v>99</v>
      </c>
      <c r="E16" s="114">
        <v>99</v>
      </c>
      <c r="F16" s="77">
        <f t="shared" si="0"/>
        <v>2.4132803549228483E-3</v>
      </c>
      <c r="G16" s="76">
        <v>5.2E-7</v>
      </c>
      <c r="H16" s="78">
        <v>99</v>
      </c>
      <c r="I16" s="79">
        <f t="shared" si="1"/>
        <v>1</v>
      </c>
      <c r="J16" s="112">
        <v>0</v>
      </c>
      <c r="K16" s="84">
        <f t="shared" si="2"/>
        <v>0</v>
      </c>
    </row>
    <row r="17" spans="1:11" ht="63.75" x14ac:dyDescent="0.25">
      <c r="A17" s="104" t="s">
        <v>65</v>
      </c>
      <c r="B17" s="190">
        <v>2019011000257</v>
      </c>
      <c r="C17" s="75" t="s">
        <v>143</v>
      </c>
      <c r="D17" s="76">
        <v>332</v>
      </c>
      <c r="E17" s="114">
        <v>332</v>
      </c>
      <c r="F17" s="77">
        <f t="shared" si="0"/>
        <v>8.0930209882261166E-3</v>
      </c>
      <c r="G17" s="76">
        <v>0</v>
      </c>
      <c r="H17" s="78">
        <v>128</v>
      </c>
      <c r="I17" s="79">
        <f t="shared" si="1"/>
        <v>0.38554216867469882</v>
      </c>
      <c r="J17" s="112">
        <v>11</v>
      </c>
      <c r="K17" s="84">
        <f t="shared" si="2"/>
        <v>3.313253012048193E-2</v>
      </c>
    </row>
    <row r="18" spans="1:11" ht="85.5" customHeight="1" x14ac:dyDescent="0.25">
      <c r="A18" s="196" t="s">
        <v>174</v>
      </c>
      <c r="B18" s="191">
        <v>202400000000072</v>
      </c>
      <c r="C18" s="75" t="s">
        <v>171</v>
      </c>
      <c r="D18" s="76">
        <v>3882</v>
      </c>
      <c r="E18" s="114">
        <v>3882</v>
      </c>
      <c r="F18" s="77">
        <f t="shared" si="0"/>
        <v>9.4629841796065622E-2</v>
      </c>
      <c r="G18" s="76">
        <v>0</v>
      </c>
      <c r="H18" s="78">
        <v>368</v>
      </c>
      <c r="I18" s="79">
        <f t="shared" si="1"/>
        <v>9.4796496651210718E-2</v>
      </c>
      <c r="J18" s="112">
        <v>27</v>
      </c>
      <c r="K18" s="115">
        <f t="shared" si="2"/>
        <v>6.955177743431221E-3</v>
      </c>
    </row>
    <row r="19" spans="1:11" ht="85.5" customHeight="1" x14ac:dyDescent="0.25">
      <c r="A19" s="196" t="s">
        <v>175</v>
      </c>
      <c r="B19" s="191">
        <v>202400000000114</v>
      </c>
      <c r="C19" s="116" t="s">
        <v>172</v>
      </c>
      <c r="D19" s="76">
        <v>714</v>
      </c>
      <c r="E19" s="114">
        <v>714</v>
      </c>
      <c r="F19" s="77">
        <f t="shared" si="0"/>
        <v>1.7404870438534479E-2</v>
      </c>
      <c r="G19" s="76">
        <v>0</v>
      </c>
      <c r="H19" s="78">
        <v>262</v>
      </c>
      <c r="I19" s="79">
        <f t="shared" si="1"/>
        <v>0.36694677871148457</v>
      </c>
      <c r="J19" s="112">
        <v>7</v>
      </c>
      <c r="K19" s="115">
        <f t="shared" si="2"/>
        <v>9.8039215686274508E-3</v>
      </c>
    </row>
    <row r="20" spans="1:11" ht="63.75" x14ac:dyDescent="0.25">
      <c r="A20" s="117" t="s">
        <v>165</v>
      </c>
      <c r="B20" s="192">
        <v>202400000000066</v>
      </c>
      <c r="C20" s="118" t="s">
        <v>164</v>
      </c>
      <c r="D20" s="114">
        <v>10000</v>
      </c>
      <c r="E20" s="114">
        <v>10000</v>
      </c>
      <c r="F20" s="77">
        <f t="shared" si="0"/>
        <v>0.2437656924164493</v>
      </c>
      <c r="G20" s="76">
        <v>0</v>
      </c>
      <c r="H20" s="112">
        <v>7399</v>
      </c>
      <c r="I20" s="79">
        <f>H20/E20</f>
        <v>0.7399</v>
      </c>
      <c r="J20" s="112">
        <v>159</v>
      </c>
      <c r="K20" s="115">
        <f t="shared" si="2"/>
        <v>1.5900000000000001E-2</v>
      </c>
    </row>
    <row r="21" spans="1:11" ht="15" customHeight="1" thickBot="1" x14ac:dyDescent="0.3">
      <c r="A21" s="135" t="s">
        <v>144</v>
      </c>
      <c r="B21" s="136"/>
      <c r="C21" s="137"/>
      <c r="D21" s="82">
        <f>SUM(D10:D20)</f>
        <v>41023</v>
      </c>
      <c r="E21" s="82">
        <f>SUM(E10:E20)</f>
        <v>41023</v>
      </c>
      <c r="F21" s="113">
        <f>SUM(F10:F17)</f>
        <v>0.64419959534895044</v>
      </c>
      <c r="G21" s="82">
        <f>SUM(G10:G20)</f>
        <v>5.2E-7</v>
      </c>
      <c r="H21" s="82">
        <f>SUM(H10:H20)</f>
        <v>20725</v>
      </c>
      <c r="I21" s="113"/>
      <c r="J21" s="82">
        <f>SUM(J10:J20)</f>
        <v>1188</v>
      </c>
      <c r="K21" s="113"/>
    </row>
    <row r="22" spans="1:11" ht="15" customHeight="1" thickBot="1" x14ac:dyDescent="0.3">
      <c r="A22" s="132" t="s">
        <v>145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4"/>
    </row>
    <row r="23" spans="1:11" ht="63.75" x14ac:dyDescent="0.25">
      <c r="A23" s="102" t="s">
        <v>65</v>
      </c>
      <c r="B23" s="189">
        <v>2018011000802</v>
      </c>
      <c r="C23" s="108" t="s">
        <v>146</v>
      </c>
      <c r="D23" s="76">
        <v>416073</v>
      </c>
      <c r="E23" s="76">
        <v>416073</v>
      </c>
      <c r="F23" s="107">
        <f t="shared" ref="F23:F25" si="3">E23/$E$26</f>
        <v>0.45883707414763358</v>
      </c>
      <c r="G23" s="76">
        <v>0</v>
      </c>
      <c r="H23" s="76">
        <v>416073</v>
      </c>
      <c r="I23" s="79">
        <f t="shared" ref="I23:I25" si="4">H23/E23</f>
        <v>1</v>
      </c>
      <c r="J23" s="76">
        <v>52814</v>
      </c>
      <c r="K23" s="84">
        <f>J23/E23</f>
        <v>0.12693445621321259</v>
      </c>
    </row>
    <row r="24" spans="1:11" ht="63.75" x14ac:dyDescent="0.25">
      <c r="A24" s="102" t="s">
        <v>69</v>
      </c>
      <c r="B24" s="189">
        <v>2018011000770</v>
      </c>
      <c r="C24" s="108" t="s">
        <v>147</v>
      </c>
      <c r="D24" s="76">
        <v>375324</v>
      </c>
      <c r="E24" s="76">
        <v>375324</v>
      </c>
      <c r="F24" s="107">
        <f t="shared" si="3"/>
        <v>0.41389988299501873</v>
      </c>
      <c r="G24" s="76">
        <v>0</v>
      </c>
      <c r="H24" s="76">
        <v>375324</v>
      </c>
      <c r="I24" s="79">
        <f t="shared" si="4"/>
        <v>1</v>
      </c>
      <c r="J24" s="76">
        <v>90113</v>
      </c>
      <c r="K24" s="84">
        <f>J24/E24</f>
        <v>0.24009389221046348</v>
      </c>
    </row>
    <row r="25" spans="1:11" ht="51" x14ac:dyDescent="0.25">
      <c r="A25" s="104" t="s">
        <v>69</v>
      </c>
      <c r="B25" s="190">
        <v>2019011000260</v>
      </c>
      <c r="C25" s="105" t="s">
        <v>148</v>
      </c>
      <c r="D25" s="76">
        <v>115402</v>
      </c>
      <c r="E25" s="76">
        <v>115402</v>
      </c>
      <c r="F25" s="107">
        <f t="shared" si="3"/>
        <v>0.12726304285734766</v>
      </c>
      <c r="G25" s="76">
        <v>0</v>
      </c>
      <c r="H25" s="76">
        <v>115402</v>
      </c>
      <c r="I25" s="79">
        <f t="shared" si="4"/>
        <v>1</v>
      </c>
      <c r="J25" s="76">
        <v>0</v>
      </c>
      <c r="K25" s="84">
        <f>J25/E25</f>
        <v>0</v>
      </c>
    </row>
    <row r="26" spans="1:11" ht="15" customHeight="1" thickBot="1" x14ac:dyDescent="0.3">
      <c r="A26" s="138" t="s">
        <v>149</v>
      </c>
      <c r="B26" s="139"/>
      <c r="C26" s="140"/>
      <c r="D26" s="82">
        <f>SUM(D23:D25)</f>
        <v>906799</v>
      </c>
      <c r="E26" s="82">
        <f>SUM(E23:E25)</f>
        <v>906799</v>
      </c>
      <c r="F26" s="109">
        <v>1</v>
      </c>
      <c r="G26" s="82">
        <f>SUM(G23:G25)</f>
        <v>0</v>
      </c>
      <c r="H26" s="82">
        <f>SUM(H23:H25)</f>
        <v>906799</v>
      </c>
      <c r="I26" s="83"/>
      <c r="J26" s="82">
        <f>SUM(J23:J25)</f>
        <v>142927</v>
      </c>
      <c r="K26" s="110">
        <f>SUM(K23:K25)</f>
        <v>0.36702834842367604</v>
      </c>
    </row>
    <row r="27" spans="1:11" ht="27" customHeight="1" thickBot="1" x14ac:dyDescent="0.3">
      <c r="A27" s="132" t="s">
        <v>128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4"/>
    </row>
    <row r="28" spans="1:11" ht="81" customHeight="1" x14ac:dyDescent="0.25">
      <c r="A28" s="152" t="s">
        <v>68</v>
      </c>
      <c r="B28" s="193">
        <v>2017011000015</v>
      </c>
      <c r="C28" s="80" t="s">
        <v>150</v>
      </c>
      <c r="D28" s="106">
        <v>153292</v>
      </c>
      <c r="E28" s="106">
        <v>153292</v>
      </c>
      <c r="F28" s="111">
        <f>E28/$E$40</f>
        <v>5.7567173657268544E-2</v>
      </c>
      <c r="G28" s="106">
        <v>0</v>
      </c>
      <c r="H28" s="106">
        <v>0</v>
      </c>
      <c r="I28" s="79">
        <f>H28/E28</f>
        <v>0</v>
      </c>
      <c r="J28" s="106">
        <v>0</v>
      </c>
      <c r="K28" s="84">
        <f>J28/E28</f>
        <v>0</v>
      </c>
    </row>
    <row r="29" spans="1:11" ht="75" customHeight="1" x14ac:dyDescent="0.25">
      <c r="A29" s="152"/>
      <c r="B29" s="189">
        <v>2017011000404</v>
      </c>
      <c r="C29" s="75" t="s">
        <v>151</v>
      </c>
      <c r="D29" s="76">
        <v>345735</v>
      </c>
      <c r="E29" s="76">
        <v>345735</v>
      </c>
      <c r="F29" s="111">
        <f t="shared" ref="F29:F39" si="5">E29/$E$40</f>
        <v>0.12983708728698001</v>
      </c>
      <c r="G29" s="76">
        <v>345735</v>
      </c>
      <c r="H29" s="76">
        <v>0</v>
      </c>
      <c r="I29" s="79">
        <f t="shared" ref="I29:I39" si="6">H29/E29</f>
        <v>0</v>
      </c>
      <c r="J29" s="76">
        <v>0</v>
      </c>
      <c r="K29" s="84">
        <f t="shared" ref="K29:K39" si="7">J29/E29</f>
        <v>0</v>
      </c>
    </row>
    <row r="30" spans="1:11" ht="78" customHeight="1" x14ac:dyDescent="0.25">
      <c r="A30" s="152"/>
      <c r="B30" s="194">
        <v>2018011000891</v>
      </c>
      <c r="C30" s="75" t="s">
        <v>152</v>
      </c>
      <c r="D30" s="76">
        <v>21620</v>
      </c>
      <c r="E30" s="76">
        <v>21620</v>
      </c>
      <c r="F30" s="111">
        <f t="shared" si="5"/>
        <v>8.1191601288400309E-3</v>
      </c>
      <c r="G30" s="76">
        <v>21620</v>
      </c>
      <c r="H30" s="76">
        <v>0</v>
      </c>
      <c r="I30" s="79">
        <f t="shared" si="6"/>
        <v>0</v>
      </c>
      <c r="J30" s="76">
        <v>0</v>
      </c>
      <c r="K30" s="84">
        <f t="shared" si="7"/>
        <v>0</v>
      </c>
    </row>
    <row r="31" spans="1:11" ht="78" customHeight="1" x14ac:dyDescent="0.25">
      <c r="A31" s="152"/>
      <c r="B31" s="189">
        <v>2018011000900</v>
      </c>
      <c r="C31" s="75" t="s">
        <v>153</v>
      </c>
      <c r="D31" s="76">
        <v>17547</v>
      </c>
      <c r="E31" s="76">
        <v>17547</v>
      </c>
      <c r="F31" s="111">
        <f t="shared" si="5"/>
        <v>6.5895884727454213E-3</v>
      </c>
      <c r="G31" s="76">
        <v>17547</v>
      </c>
      <c r="H31" s="76">
        <v>0</v>
      </c>
      <c r="I31" s="79">
        <f t="shared" si="6"/>
        <v>0</v>
      </c>
      <c r="J31" s="76">
        <v>0</v>
      </c>
      <c r="K31" s="84">
        <f t="shared" si="7"/>
        <v>0</v>
      </c>
    </row>
    <row r="32" spans="1:11" ht="89.25" customHeight="1" x14ac:dyDescent="0.25">
      <c r="A32" s="152"/>
      <c r="B32" s="194">
        <v>2018011000890</v>
      </c>
      <c r="C32" s="75" t="s">
        <v>154</v>
      </c>
      <c r="D32" s="76">
        <v>5305</v>
      </c>
      <c r="E32" s="76">
        <v>5305</v>
      </c>
      <c r="F32" s="111">
        <f t="shared" si="5"/>
        <v>1.9922361000692117E-3</v>
      </c>
      <c r="G32" s="76">
        <v>5305</v>
      </c>
      <c r="H32" s="76">
        <v>0</v>
      </c>
      <c r="I32" s="79">
        <f t="shared" si="6"/>
        <v>0</v>
      </c>
      <c r="J32" s="76">
        <v>0</v>
      </c>
      <c r="K32" s="84">
        <f t="shared" si="7"/>
        <v>0</v>
      </c>
    </row>
    <row r="33" spans="1:11" ht="63.75" x14ac:dyDescent="0.25">
      <c r="A33" s="152"/>
      <c r="B33" s="195">
        <v>2018011000917</v>
      </c>
      <c r="C33" s="75" t="s">
        <v>155</v>
      </c>
      <c r="D33" s="76">
        <v>34695</v>
      </c>
      <c r="E33" s="76">
        <v>34695</v>
      </c>
      <c r="F33" s="111">
        <f t="shared" si="5"/>
        <v>1.3029336756249068E-2</v>
      </c>
      <c r="G33" s="76">
        <v>0</v>
      </c>
      <c r="H33" s="76">
        <v>0</v>
      </c>
      <c r="I33" s="79">
        <f t="shared" si="6"/>
        <v>0</v>
      </c>
      <c r="J33" s="76">
        <v>0</v>
      </c>
      <c r="K33" s="84">
        <f t="shared" si="7"/>
        <v>0</v>
      </c>
    </row>
    <row r="34" spans="1:11" ht="51" x14ac:dyDescent="0.25">
      <c r="A34" s="152"/>
      <c r="B34" s="194">
        <v>2018011000919</v>
      </c>
      <c r="C34" s="75" t="s">
        <v>156</v>
      </c>
      <c r="D34" s="76">
        <v>85617</v>
      </c>
      <c r="E34" s="76">
        <v>85617</v>
      </c>
      <c r="F34" s="111">
        <f t="shared" si="5"/>
        <v>3.2152550080985054E-2</v>
      </c>
      <c r="G34" s="76">
        <v>0</v>
      </c>
      <c r="H34" s="76">
        <v>0</v>
      </c>
      <c r="I34" s="79">
        <f t="shared" si="6"/>
        <v>0</v>
      </c>
      <c r="J34" s="76">
        <v>0</v>
      </c>
      <c r="K34" s="84">
        <f t="shared" si="7"/>
        <v>0</v>
      </c>
    </row>
    <row r="35" spans="1:11" ht="76.5" x14ac:dyDescent="0.25">
      <c r="A35" s="152"/>
      <c r="B35" s="194">
        <v>2018011000914</v>
      </c>
      <c r="C35" s="75" t="s">
        <v>157</v>
      </c>
      <c r="D35" s="76">
        <v>1102648</v>
      </c>
      <c r="E35" s="76">
        <v>1102648</v>
      </c>
      <c r="F35" s="111">
        <f t="shared" si="5"/>
        <v>0.41408768167184096</v>
      </c>
      <c r="G35" s="76">
        <v>0</v>
      </c>
      <c r="H35" s="76">
        <v>0</v>
      </c>
      <c r="I35" s="79">
        <f t="shared" si="6"/>
        <v>0</v>
      </c>
      <c r="J35" s="76">
        <v>0</v>
      </c>
      <c r="K35" s="84">
        <f t="shared" si="7"/>
        <v>0</v>
      </c>
    </row>
    <row r="36" spans="1:11" ht="51" x14ac:dyDescent="0.25">
      <c r="A36" s="152"/>
      <c r="B36" s="194">
        <v>2020011000010</v>
      </c>
      <c r="C36" s="75" t="s">
        <v>158</v>
      </c>
      <c r="D36" s="76">
        <v>497630</v>
      </c>
      <c r="E36" s="76">
        <v>497630</v>
      </c>
      <c r="F36" s="111">
        <f t="shared" si="5"/>
        <v>0.18687963251224166</v>
      </c>
      <c r="G36" s="76">
        <v>497630</v>
      </c>
      <c r="H36" s="76">
        <v>0</v>
      </c>
      <c r="I36" s="79">
        <f t="shared" si="6"/>
        <v>0</v>
      </c>
      <c r="J36" s="76">
        <v>0</v>
      </c>
      <c r="K36" s="84">
        <f t="shared" si="7"/>
        <v>0</v>
      </c>
    </row>
    <row r="37" spans="1:11" ht="63.75" x14ac:dyDescent="0.25">
      <c r="A37" s="152"/>
      <c r="B37" s="194">
        <v>2020011000188</v>
      </c>
      <c r="C37" s="75" t="s">
        <v>159</v>
      </c>
      <c r="D37" s="76">
        <v>68655</v>
      </c>
      <c r="E37" s="76">
        <v>68655</v>
      </c>
      <c r="F37" s="111">
        <f t="shared" si="5"/>
        <v>2.5782652111263286E-2</v>
      </c>
      <c r="G37" s="76">
        <v>68655</v>
      </c>
      <c r="H37" s="76">
        <v>0</v>
      </c>
      <c r="I37" s="79">
        <f t="shared" si="6"/>
        <v>0</v>
      </c>
      <c r="J37" s="76">
        <v>0</v>
      </c>
      <c r="K37" s="84">
        <f t="shared" si="7"/>
        <v>0</v>
      </c>
    </row>
    <row r="38" spans="1:11" ht="69.75" customHeight="1" x14ac:dyDescent="0.25">
      <c r="A38" s="152"/>
      <c r="B38" s="191">
        <v>2018011000908</v>
      </c>
      <c r="C38" s="116" t="s">
        <v>173</v>
      </c>
      <c r="D38" s="76">
        <v>1561</v>
      </c>
      <c r="E38" s="76">
        <v>1561</v>
      </c>
      <c r="F38" s="111">
        <f t="shared" si="5"/>
        <v>5.8621688071782091E-4</v>
      </c>
      <c r="G38" s="76">
        <v>0</v>
      </c>
      <c r="H38" s="76">
        <v>0</v>
      </c>
      <c r="I38" s="79">
        <f t="shared" si="6"/>
        <v>0</v>
      </c>
      <c r="J38" s="76">
        <v>0</v>
      </c>
      <c r="K38" s="84">
        <f t="shared" si="7"/>
        <v>0</v>
      </c>
    </row>
    <row r="39" spans="1:11" ht="82.5" customHeight="1" x14ac:dyDescent="0.25">
      <c r="A39" s="152"/>
      <c r="B39" s="194">
        <v>2022011000104</v>
      </c>
      <c r="C39" s="75" t="s">
        <v>160</v>
      </c>
      <c r="D39" s="76">
        <v>328532</v>
      </c>
      <c r="E39" s="76">
        <v>328532</v>
      </c>
      <c r="F39" s="111">
        <f t="shared" si="5"/>
        <v>0.12337668434079893</v>
      </c>
      <c r="G39" s="76">
        <v>328532</v>
      </c>
      <c r="H39" s="76">
        <v>0</v>
      </c>
      <c r="I39" s="79">
        <f t="shared" si="6"/>
        <v>0</v>
      </c>
      <c r="J39" s="76">
        <v>0</v>
      </c>
      <c r="K39" s="84">
        <f t="shared" si="7"/>
        <v>0</v>
      </c>
    </row>
    <row r="40" spans="1:11" ht="23.25" customHeight="1" thickBot="1" x14ac:dyDescent="0.3">
      <c r="A40" s="149" t="s">
        <v>161</v>
      </c>
      <c r="B40" s="150"/>
      <c r="C40" s="151"/>
      <c r="D40" s="85">
        <f>SUM(D28:D39)</f>
        <v>2662837</v>
      </c>
      <c r="E40" s="85">
        <f>SUM(E28:E39)</f>
        <v>2662837</v>
      </c>
      <c r="F40" s="86">
        <v>1</v>
      </c>
      <c r="G40" s="85">
        <f>SUM(G28:G39)</f>
        <v>1285024</v>
      </c>
      <c r="H40" s="85">
        <f>SUM(H28:H39)</f>
        <v>0</v>
      </c>
      <c r="I40" s="86">
        <v>0.78396285121972664</v>
      </c>
      <c r="J40" s="85">
        <f>SUM(J28:J39)</f>
        <v>0</v>
      </c>
      <c r="K40" s="87">
        <v>0</v>
      </c>
    </row>
    <row r="41" spans="1:11" ht="15.75" x14ac:dyDescent="0.25">
      <c r="A41" s="81"/>
    </row>
    <row r="42" spans="1:11" x14ac:dyDescent="0.25">
      <c r="D42" s="119"/>
      <c r="H42" s="119"/>
      <c r="J42" s="119"/>
    </row>
    <row r="45" spans="1:11" x14ac:dyDescent="0.25">
      <c r="D45" s="119"/>
    </row>
    <row r="47" spans="1:11" x14ac:dyDescent="0.25">
      <c r="D47" s="119"/>
    </row>
  </sheetData>
  <mergeCells count="18">
    <mergeCell ref="A40:C40"/>
    <mergeCell ref="A28:A39"/>
    <mergeCell ref="J6:K6"/>
    <mergeCell ref="A2:K4"/>
    <mergeCell ref="A27:K27"/>
    <mergeCell ref="A22:K22"/>
    <mergeCell ref="A21:C21"/>
    <mergeCell ref="A26:C26"/>
    <mergeCell ref="A8:A9"/>
    <mergeCell ref="B8:B9"/>
    <mergeCell ref="A7:K7"/>
    <mergeCell ref="C8:C9"/>
    <mergeCell ref="D8:D9"/>
    <mergeCell ref="E8:E9"/>
    <mergeCell ref="F8:F9"/>
    <mergeCell ref="G8:G9"/>
    <mergeCell ref="H8:I8"/>
    <mergeCell ref="J8:K8"/>
  </mergeCells>
  <conditionalFormatting sqref="B18:B19">
    <cfRule type="expression" dxfId="1" priority="3">
      <formula>#REF!="OTRO"</formula>
    </cfRule>
  </conditionalFormatting>
  <conditionalFormatting sqref="B38">
    <cfRule type="expression" dxfId="0" priority="1">
      <formula>#REF!="OTRO"</formula>
    </cfRule>
  </conditionalFormatting>
  <dataValidations count="1">
    <dataValidation allowBlank="1" showInputMessage="1" showErrorMessage="1" sqref="C19 C38" xr:uid="{8EE44CBD-B075-49AA-83A5-6FDD55C4C709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80" t="s">
        <v>52</v>
      </c>
      <c r="B2" s="180"/>
      <c r="C2" s="180"/>
      <c r="D2" s="180"/>
      <c r="E2" s="180"/>
      <c r="F2" s="180"/>
      <c r="G2" s="16"/>
      <c r="H2" s="16"/>
      <c r="I2" s="16"/>
      <c r="J2" s="16"/>
      <c r="K2" s="16"/>
    </row>
    <row r="3" spans="1:11" s="17" customFormat="1" ht="20.25" customHeight="1" x14ac:dyDescent="0.25">
      <c r="A3" s="180" t="s">
        <v>55</v>
      </c>
      <c r="B3" s="180"/>
      <c r="C3" s="180"/>
      <c r="D3" s="180"/>
      <c r="E3" s="180"/>
      <c r="F3" s="18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5" t="s">
        <v>53</v>
      </c>
      <c r="B5" s="155"/>
      <c r="C5" s="155"/>
      <c r="D5" s="155"/>
      <c r="E5" s="155"/>
      <c r="F5" s="155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71">
        <v>2017011000338</v>
      </c>
      <c r="B8" s="181" t="s">
        <v>80</v>
      </c>
      <c r="C8" s="177">
        <v>10584000000</v>
      </c>
      <c r="D8" s="181" t="s">
        <v>68</v>
      </c>
      <c r="E8" s="43" t="s">
        <v>78</v>
      </c>
      <c r="F8" s="48">
        <v>3</v>
      </c>
    </row>
    <row r="9" spans="1:11" ht="30.75" thickBot="1" x14ac:dyDescent="0.3">
      <c r="A9" s="173"/>
      <c r="B9" s="182"/>
      <c r="C9" s="179"/>
      <c r="D9" s="182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71">
        <v>2018011000686</v>
      </c>
      <c r="B11" s="174" t="s">
        <v>76</v>
      </c>
      <c r="C11" s="177">
        <v>4500000000</v>
      </c>
      <c r="D11" s="174" t="s">
        <v>62</v>
      </c>
      <c r="E11" s="43" t="s">
        <v>82</v>
      </c>
      <c r="F11" s="48">
        <v>3</v>
      </c>
    </row>
    <row r="12" spans="1:11" x14ac:dyDescent="0.25">
      <c r="A12" s="172"/>
      <c r="B12" s="175"/>
      <c r="C12" s="178"/>
      <c r="D12" s="175"/>
      <c r="E12" s="29" t="s">
        <v>83</v>
      </c>
      <c r="F12" s="50">
        <v>208</v>
      </c>
    </row>
    <row r="13" spans="1:11" ht="30.75" thickBot="1" x14ac:dyDescent="0.3">
      <c r="A13" s="173"/>
      <c r="B13" s="176"/>
      <c r="C13" s="179"/>
      <c r="D13" s="176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71">
        <v>2018011000803</v>
      </c>
      <c r="B18" s="174" t="s">
        <v>72</v>
      </c>
      <c r="C18" s="177">
        <v>8500000000</v>
      </c>
      <c r="D18" s="174" t="s">
        <v>67</v>
      </c>
      <c r="E18" s="43" t="s">
        <v>91</v>
      </c>
      <c r="F18" s="48">
        <v>50</v>
      </c>
    </row>
    <row r="19" spans="1:6" ht="30.75" thickBot="1" x14ac:dyDescent="0.3">
      <c r="A19" s="173"/>
      <c r="B19" s="176"/>
      <c r="C19" s="179"/>
      <c r="D19" s="176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58">
        <v>2018011000826</v>
      </c>
      <c r="B21" s="160" t="s">
        <v>88</v>
      </c>
      <c r="C21" s="162">
        <v>18258700045</v>
      </c>
      <c r="D21" s="160" t="s">
        <v>66</v>
      </c>
      <c r="E21" s="43" t="s">
        <v>93</v>
      </c>
      <c r="F21" s="48">
        <v>40</v>
      </c>
    </row>
    <row r="22" spans="1:6" ht="30.75" thickBot="1" x14ac:dyDescent="0.3">
      <c r="A22" s="159"/>
      <c r="B22" s="161"/>
      <c r="C22" s="163"/>
      <c r="D22" s="161"/>
      <c r="E22" s="44" t="s">
        <v>94</v>
      </c>
      <c r="F22" s="49">
        <v>11</v>
      </c>
    </row>
    <row r="23" spans="1:6" ht="30.75" customHeight="1" thickBot="1" x14ac:dyDescent="0.3">
      <c r="A23" s="164">
        <v>2018011000854</v>
      </c>
      <c r="B23" s="160" t="s">
        <v>95</v>
      </c>
      <c r="C23" s="168">
        <v>6400577446</v>
      </c>
      <c r="D23" s="160" t="s">
        <v>63</v>
      </c>
      <c r="E23" s="74" t="s">
        <v>90</v>
      </c>
      <c r="F23" s="65">
        <v>1</v>
      </c>
    </row>
    <row r="24" spans="1:6" ht="15.75" thickBot="1" x14ac:dyDescent="0.3">
      <c r="A24" s="165"/>
      <c r="B24" s="167"/>
      <c r="C24" s="169"/>
      <c r="D24" s="167"/>
      <c r="E24" s="74" t="s">
        <v>119</v>
      </c>
      <c r="F24" s="65">
        <v>32</v>
      </c>
    </row>
    <row r="25" spans="1:6" ht="30.75" thickBot="1" x14ac:dyDescent="0.3">
      <c r="A25" s="166"/>
      <c r="B25" s="161"/>
      <c r="C25" s="170"/>
      <c r="D25" s="161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55" t="s">
        <v>54</v>
      </c>
      <c r="B28" s="155"/>
      <c r="C28" s="155"/>
      <c r="D28" s="155"/>
      <c r="E28" s="155"/>
      <c r="F28" s="155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56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57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57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57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57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57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57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57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57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57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57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57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57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57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80" t="s">
        <v>52</v>
      </c>
      <c r="B2" s="180"/>
      <c r="C2" s="180"/>
      <c r="D2" s="180"/>
      <c r="E2" s="180"/>
      <c r="F2" s="180"/>
      <c r="G2" s="16"/>
      <c r="H2" s="16"/>
      <c r="I2" s="16"/>
      <c r="J2" s="16"/>
      <c r="K2" s="16"/>
    </row>
    <row r="3" spans="1:11" s="17" customFormat="1" ht="20.25" customHeight="1" x14ac:dyDescent="0.25">
      <c r="A3" s="180" t="s">
        <v>55</v>
      </c>
      <c r="B3" s="180"/>
      <c r="C3" s="180"/>
      <c r="D3" s="180"/>
      <c r="E3" s="180"/>
      <c r="F3" s="18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5" t="s">
        <v>53</v>
      </c>
      <c r="B5" s="155"/>
      <c r="C5" s="155"/>
      <c r="D5" s="155"/>
      <c r="E5" s="155"/>
      <c r="F5" s="155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71">
        <v>2017011000338</v>
      </c>
      <c r="B8" s="181" t="s">
        <v>80</v>
      </c>
      <c r="C8" s="177">
        <v>22649000000</v>
      </c>
      <c r="D8" s="181" t="s">
        <v>68</v>
      </c>
      <c r="E8" s="43" t="s">
        <v>78</v>
      </c>
      <c r="F8" s="48">
        <v>5</v>
      </c>
    </row>
    <row r="9" spans="1:11" ht="30.75" thickBot="1" x14ac:dyDescent="0.3">
      <c r="A9" s="173"/>
      <c r="B9" s="182"/>
      <c r="C9" s="179"/>
      <c r="D9" s="182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71">
        <v>2018011000686</v>
      </c>
      <c r="B11" s="174" t="s">
        <v>76</v>
      </c>
      <c r="C11" s="177">
        <v>4500000000</v>
      </c>
      <c r="D11" s="174" t="s">
        <v>62</v>
      </c>
      <c r="E11" s="43" t="s">
        <v>82</v>
      </c>
      <c r="F11" s="48">
        <v>3</v>
      </c>
    </row>
    <row r="12" spans="1:11" ht="30" customHeight="1" thickBot="1" x14ac:dyDescent="0.3">
      <c r="A12" s="172"/>
      <c r="B12" s="175"/>
      <c r="C12" s="178"/>
      <c r="D12" s="175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71">
        <v>2018011000803</v>
      </c>
      <c r="B17" s="174" t="s">
        <v>72</v>
      </c>
      <c r="C17" s="177">
        <v>8500000000</v>
      </c>
      <c r="D17" s="174" t="s">
        <v>67</v>
      </c>
      <c r="E17" s="43" t="s">
        <v>91</v>
      </c>
      <c r="F17" s="48">
        <v>50</v>
      </c>
    </row>
    <row r="18" spans="1:6" ht="30.75" thickBot="1" x14ac:dyDescent="0.3">
      <c r="A18" s="173"/>
      <c r="B18" s="176"/>
      <c r="C18" s="179"/>
      <c r="D18" s="176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58">
        <v>2018011000826</v>
      </c>
      <c r="B20" s="160" t="s">
        <v>88</v>
      </c>
      <c r="C20" s="162">
        <v>18258700045</v>
      </c>
      <c r="D20" s="160" t="s">
        <v>66</v>
      </c>
      <c r="E20" s="43" t="s">
        <v>93</v>
      </c>
      <c r="F20" s="48">
        <v>40</v>
      </c>
    </row>
    <row r="21" spans="1:6" ht="30.75" thickBot="1" x14ac:dyDescent="0.3">
      <c r="A21" s="159"/>
      <c r="B21" s="161"/>
      <c r="C21" s="163"/>
      <c r="D21" s="161"/>
      <c r="E21" s="44" t="s">
        <v>94</v>
      </c>
      <c r="F21" s="49">
        <v>11</v>
      </c>
    </row>
    <row r="22" spans="1:6" ht="30.75" customHeight="1" thickBot="1" x14ac:dyDescent="0.3">
      <c r="A22" s="164">
        <v>2018011000854</v>
      </c>
      <c r="B22" s="160" t="s">
        <v>95</v>
      </c>
      <c r="C22" s="168">
        <v>6400577446</v>
      </c>
      <c r="D22" s="160" t="s">
        <v>63</v>
      </c>
      <c r="E22" s="74" t="s">
        <v>90</v>
      </c>
      <c r="F22" s="65">
        <v>1</v>
      </c>
    </row>
    <row r="23" spans="1:6" ht="15.75" thickBot="1" x14ac:dyDescent="0.3">
      <c r="A23" s="165"/>
      <c r="B23" s="167"/>
      <c r="C23" s="169"/>
      <c r="D23" s="167"/>
      <c r="E23" s="74" t="s">
        <v>119</v>
      </c>
      <c r="F23" s="65">
        <v>32</v>
      </c>
    </row>
    <row r="24" spans="1:6" ht="30.75" thickBot="1" x14ac:dyDescent="0.3">
      <c r="A24" s="166"/>
      <c r="B24" s="161"/>
      <c r="C24" s="170"/>
      <c r="D24" s="161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55" t="s">
        <v>54</v>
      </c>
      <c r="B27" s="155"/>
      <c r="C27" s="155"/>
      <c r="D27" s="155"/>
      <c r="E27" s="155"/>
      <c r="F27" s="155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56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57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57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57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57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57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57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57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57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57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57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57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57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57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80" t="s">
        <v>52</v>
      </c>
      <c r="B2" s="180"/>
      <c r="C2" s="180"/>
      <c r="D2" s="180"/>
      <c r="E2" s="180"/>
      <c r="F2" s="180"/>
      <c r="G2" s="16"/>
      <c r="H2" s="16"/>
      <c r="I2" s="16"/>
      <c r="J2" s="16"/>
      <c r="K2" s="16"/>
    </row>
    <row r="3" spans="1:11" s="17" customFormat="1" ht="20.25" customHeight="1" x14ac:dyDescent="0.25">
      <c r="A3" s="180" t="s">
        <v>55</v>
      </c>
      <c r="B3" s="180"/>
      <c r="C3" s="180"/>
      <c r="D3" s="180"/>
      <c r="E3" s="180"/>
      <c r="F3" s="180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5" t="s">
        <v>53</v>
      </c>
      <c r="B5" s="155"/>
      <c r="C5" s="155"/>
      <c r="D5" s="155"/>
      <c r="E5" s="155"/>
      <c r="F5" s="155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71">
        <v>2017011000338</v>
      </c>
      <c r="B8" s="181" t="s">
        <v>80</v>
      </c>
      <c r="C8" s="177">
        <v>22649000000</v>
      </c>
      <c r="D8" s="181" t="s">
        <v>68</v>
      </c>
      <c r="E8" s="43" t="s">
        <v>78</v>
      </c>
      <c r="F8" s="48">
        <v>10</v>
      </c>
    </row>
    <row r="9" spans="1:11" ht="30.75" thickBot="1" x14ac:dyDescent="0.3">
      <c r="A9" s="173"/>
      <c r="B9" s="182"/>
      <c r="C9" s="179"/>
      <c r="D9" s="182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71">
        <v>2018011000686</v>
      </c>
      <c r="B11" s="174" t="s">
        <v>76</v>
      </c>
      <c r="C11" s="177">
        <v>4500000000</v>
      </c>
      <c r="D11" s="174" t="s">
        <v>62</v>
      </c>
      <c r="E11" s="43" t="s">
        <v>82</v>
      </c>
      <c r="F11" s="48">
        <v>3</v>
      </c>
    </row>
    <row r="12" spans="1:11" ht="30" customHeight="1" thickBot="1" x14ac:dyDescent="0.3">
      <c r="A12" s="172"/>
      <c r="B12" s="175"/>
      <c r="C12" s="178"/>
      <c r="D12" s="175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71">
        <v>2018011000803</v>
      </c>
      <c r="B17" s="174" t="s">
        <v>72</v>
      </c>
      <c r="C17" s="177">
        <v>8500000000</v>
      </c>
      <c r="D17" s="174" t="s">
        <v>67</v>
      </c>
      <c r="E17" s="43" t="s">
        <v>91</v>
      </c>
      <c r="F17" s="48">
        <v>50</v>
      </c>
    </row>
    <row r="18" spans="1:6" ht="30.75" thickBot="1" x14ac:dyDescent="0.3">
      <c r="A18" s="173"/>
      <c r="B18" s="176"/>
      <c r="C18" s="179"/>
      <c r="D18" s="176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58">
        <v>2018011000826</v>
      </c>
      <c r="B20" s="160" t="s">
        <v>88</v>
      </c>
      <c r="C20" s="162">
        <v>18258700045</v>
      </c>
      <c r="D20" s="160" t="s">
        <v>66</v>
      </c>
      <c r="E20" s="43" t="s">
        <v>93</v>
      </c>
      <c r="F20" s="48">
        <v>28</v>
      </c>
    </row>
    <row r="21" spans="1:6" ht="30.75" thickBot="1" x14ac:dyDescent="0.3">
      <c r="A21" s="159"/>
      <c r="B21" s="161"/>
      <c r="C21" s="163"/>
      <c r="D21" s="161"/>
      <c r="E21" s="44" t="s">
        <v>94</v>
      </c>
      <c r="F21" s="49">
        <v>12</v>
      </c>
    </row>
    <row r="22" spans="1:6" ht="30.75" customHeight="1" thickBot="1" x14ac:dyDescent="0.3">
      <c r="A22" s="164">
        <v>2018011000854</v>
      </c>
      <c r="B22" s="160" t="s">
        <v>95</v>
      </c>
      <c r="C22" s="168">
        <v>7400577446</v>
      </c>
      <c r="D22" s="160" t="s">
        <v>63</v>
      </c>
      <c r="E22" s="74" t="s">
        <v>90</v>
      </c>
      <c r="F22" s="65">
        <v>1</v>
      </c>
    </row>
    <row r="23" spans="1:6" ht="15.75" thickBot="1" x14ac:dyDescent="0.3">
      <c r="A23" s="165"/>
      <c r="B23" s="167"/>
      <c r="C23" s="169"/>
      <c r="D23" s="167"/>
      <c r="E23" s="74" t="s">
        <v>119</v>
      </c>
      <c r="F23" s="65">
        <v>34</v>
      </c>
    </row>
    <row r="24" spans="1:6" ht="30.75" thickBot="1" x14ac:dyDescent="0.3">
      <c r="A24" s="166"/>
      <c r="B24" s="161"/>
      <c r="C24" s="170"/>
      <c r="D24" s="161"/>
      <c r="E24" s="30" t="s">
        <v>120</v>
      </c>
      <c r="F24" s="46">
        <v>2</v>
      </c>
    </row>
    <row r="25" spans="1:6" ht="30.75" customHeight="1" thickBot="1" x14ac:dyDescent="0.3">
      <c r="A25" s="164">
        <v>2019011000256</v>
      </c>
      <c r="B25" s="160" t="s">
        <v>121</v>
      </c>
      <c r="C25" s="168">
        <v>3458043924</v>
      </c>
      <c r="D25" s="160" t="s">
        <v>122</v>
      </c>
      <c r="E25" s="74" t="s">
        <v>89</v>
      </c>
      <c r="F25" s="65">
        <v>1</v>
      </c>
    </row>
    <row r="26" spans="1:6" ht="27.75" customHeight="1" thickBot="1" x14ac:dyDescent="0.3">
      <c r="A26" s="166"/>
      <c r="B26" s="161"/>
      <c r="C26" s="170"/>
      <c r="D26" s="161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55" t="s">
        <v>54</v>
      </c>
      <c r="B29" s="155"/>
      <c r="C29" s="155"/>
      <c r="D29" s="155"/>
      <c r="E29" s="155"/>
      <c r="F29" s="155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56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57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57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57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57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57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57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57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57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57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57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57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57"/>
      <c r="E44" s="58" t="s">
        <v>110</v>
      </c>
      <c r="F44" s="59">
        <v>0.18</v>
      </c>
    </row>
    <row r="45" spans="1:6" ht="73.5" customHeight="1" thickBot="1" x14ac:dyDescent="0.3">
      <c r="A45" s="183">
        <v>2018011000920</v>
      </c>
      <c r="B45" s="185" t="s">
        <v>100</v>
      </c>
      <c r="C45" s="187">
        <v>17556510305</v>
      </c>
      <c r="D45" s="157"/>
      <c r="E45" s="58" t="s">
        <v>126</v>
      </c>
      <c r="F45" s="37" t="s">
        <v>127</v>
      </c>
    </row>
    <row r="46" spans="1:6" ht="63" customHeight="1" thickBot="1" x14ac:dyDescent="0.3">
      <c r="A46" s="184"/>
      <c r="B46" s="186"/>
      <c r="C46" s="188"/>
      <c r="D46" s="157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Formuladores 2018</vt:lpstr>
      <vt:lpstr>2018-2019</vt:lpstr>
      <vt:lpstr>TRIMESTRE 1 DE 2025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Juan Moreno Moreno</cp:lastModifiedBy>
  <dcterms:created xsi:type="dcterms:W3CDTF">2018-01-25T20:00:15Z</dcterms:created>
  <dcterms:modified xsi:type="dcterms:W3CDTF">2025-04-23T14:34:57Z</dcterms:modified>
</cp:coreProperties>
</file>