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lmarin.MINHACIENDA\Desktop\2026OCI\AUDITORIAS\ARL PMA\DOCUMENTOS FORMALES\"/>
    </mc:Choice>
  </mc:AlternateContent>
  <xr:revisionPtr revIDLastSave="0" documentId="13_ncr:1_{26A1782E-7ABE-44A0-B479-C307E3644C82}" xr6:coauthVersionLast="47" xr6:coauthVersionMax="47" xr10:uidLastSave="{00000000-0000-0000-0000-000000000000}"/>
  <bookViews>
    <workbookView xWindow="-120" yWindow="-120" windowWidth="29040" windowHeight="15720" xr2:uid="{00000000-000D-0000-FFFF-FFFF00000000}"/>
  </bookViews>
  <sheets>
    <sheet name="PMA" sheetId="1" r:id="rId1"/>
  </sheets>
  <definedNames>
    <definedName name="_xlnm.Print_Titles" localSheetId="0">PMA!$8:$10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1" l="1"/>
  <c r="L21" i="1"/>
  <c r="F67" i="1" s="1"/>
  <c r="L11" i="1" l="1"/>
  <c r="L17" i="1"/>
  <c r="L19" i="1"/>
  <c r="L24" i="1"/>
  <c r="L27" i="1"/>
  <c r="L30" i="1"/>
  <c r="L33" i="1"/>
  <c r="L36" i="1"/>
  <c r="L39" i="1"/>
  <c r="L42" i="1"/>
  <c r="L45" i="1"/>
  <c r="L48" i="1"/>
  <c r="L51" i="1"/>
  <c r="L54" i="1"/>
  <c r="L57" i="1"/>
  <c r="L60" i="1"/>
  <c r="F73" i="1" l="1"/>
  <c r="F71" i="1"/>
  <c r="F70" i="1"/>
  <c r="I62" i="1"/>
  <c r="I61" i="1"/>
  <c r="F80" i="1"/>
  <c r="I60" i="1"/>
  <c r="I59" i="1"/>
  <c r="I58" i="1"/>
  <c r="F79" i="1"/>
  <c r="I57" i="1"/>
  <c r="I56" i="1"/>
  <c r="I55" i="1"/>
  <c r="F78" i="1"/>
  <c r="I54" i="1"/>
  <c r="I53" i="1"/>
  <c r="I52" i="1"/>
  <c r="F77" i="1"/>
  <c r="I51" i="1"/>
  <c r="I50" i="1"/>
  <c r="I49" i="1"/>
  <c r="F76" i="1"/>
  <c r="I48" i="1"/>
  <c r="I47" i="1"/>
  <c r="I46" i="1"/>
  <c r="F75" i="1"/>
  <c r="I45" i="1"/>
  <c r="I44" i="1"/>
  <c r="I43" i="1"/>
  <c r="F74" i="1"/>
  <c r="I42" i="1"/>
  <c r="I41" i="1"/>
  <c r="I40" i="1"/>
  <c r="I39" i="1"/>
  <c r="I38" i="1"/>
  <c r="I37" i="1"/>
  <c r="F72" i="1"/>
  <c r="I36" i="1"/>
  <c r="I35" i="1"/>
  <c r="I34" i="1"/>
  <c r="I33" i="1"/>
  <c r="I32" i="1"/>
  <c r="I31" i="1"/>
  <c r="I30" i="1"/>
  <c r="I29" i="1"/>
  <c r="I28" i="1"/>
  <c r="F69" i="1"/>
  <c r="I27" i="1"/>
  <c r="I26" i="1"/>
  <c r="I25" i="1"/>
  <c r="F68" i="1"/>
  <c r="I24" i="1"/>
  <c r="I23" i="1"/>
  <c r="I22" i="1"/>
  <c r="I21" i="1"/>
  <c r="I20" i="1"/>
  <c r="F66" i="1"/>
  <c r="I19" i="1"/>
  <c r="I18" i="1"/>
  <c r="F65" i="1"/>
  <c r="I17" i="1"/>
  <c r="I16" i="1"/>
  <c r="I15" i="1"/>
  <c r="F64" i="1"/>
  <c r="I14" i="1"/>
  <c r="I13" i="1"/>
  <c r="I12" i="1"/>
  <c r="F63" i="1"/>
  <c r="I11"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AA9" authorId="0" shapeId="0" xr:uid="{CCD8264B-9181-473A-A138-EAE80525CBF4}">
      <text>
        <r>
          <rPr>
            <sz val="9"/>
            <color indexed="81"/>
            <rFont val="Tahoma"/>
            <family val="2"/>
          </rPr>
          <t xml:space="preserve">Dejar las observaciones frente al cumplimiento y efectividad de las tareas implementadas. 
</t>
        </r>
      </text>
    </comment>
    <comment ref="AC9" authorId="0" shapeId="0" xr:uid="{00000000-0006-0000-0000-000001000000}">
      <text>
        <r>
          <rPr>
            <sz val="9"/>
            <color indexed="81"/>
            <rFont val="Tahoma"/>
            <family val="2"/>
          </rPr>
          <t xml:space="preserve">Dejar las observaciones frente al cumplimiento y efectividad de las tareas implementadas. 
</t>
        </r>
      </text>
    </comment>
    <comment ref="AE9" authorId="0" shapeId="0" xr:uid="{E71FB08B-0EDC-454D-9E48-6E7B8D1FB490}">
      <text>
        <r>
          <rPr>
            <sz val="9"/>
            <color indexed="81"/>
            <rFont val="Tahoma"/>
            <family val="2"/>
          </rPr>
          <t xml:space="preserve">Dejar las observaciones frente al cumplimiento y efectividad de las tareas implementadas. 
</t>
        </r>
      </text>
    </comment>
    <comment ref="AG9" authorId="0" shapeId="0" xr:uid="{DE983AEB-4CF1-4463-B0B0-7B8054C36843}">
      <text>
        <r>
          <rPr>
            <sz val="9"/>
            <color indexed="81"/>
            <rFont val="Tahoma"/>
            <family val="2"/>
          </rPr>
          <t xml:space="preserve">Dejar las observaciones frente al cumplimiento y efectividad de las tareas implementadas. 
</t>
        </r>
      </text>
    </comment>
    <comment ref="AI9" authorId="1" shapeId="0" xr:uid="{00000000-0006-0000-0000-000002000000}">
      <text>
        <r>
          <rPr>
            <b/>
            <sz val="9"/>
            <color indexed="81"/>
            <rFont val="Tahoma"/>
            <family val="2"/>
          </rPr>
          <t xml:space="preserve">Fecha en que se cierra completamente el hallazgo
</t>
        </r>
      </text>
    </comment>
    <comment ref="AJ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<sst xmlns="http://schemas.openxmlformats.org/spreadsheetml/2006/main" count="605" uniqueCount="236">
  <si>
    <t xml:space="preserve">Entidad: </t>
  </si>
  <si>
    <t>Ministerio de Hacienda y Crédito Público</t>
  </si>
  <si>
    <t xml:space="preserve">NIT: </t>
  </si>
  <si>
    <t>899.999.090-2</t>
  </si>
  <si>
    <t xml:space="preserve">Representante Legal: </t>
  </si>
  <si>
    <t xml:space="preserve">Germán Ávila Plazas </t>
  </si>
  <si>
    <t xml:space="preserve">Fecha de iniciación: </t>
  </si>
  <si>
    <t>Responsable del proceso:</t>
  </si>
  <si>
    <t>Ingrid Johanna Fuentes Morales</t>
  </si>
  <si>
    <t>Fecha de finalización:</t>
  </si>
  <si>
    <t xml:space="preserve">Cargo: </t>
  </si>
  <si>
    <t>Coordinador Grupo de Gestión de Información y de Relación con el Ciudadano</t>
  </si>
  <si>
    <t>Fecha y número de Acta de aprobación del PMA</t>
  </si>
  <si>
    <t>Plan de Mejoramiento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</si>
  <si>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</si>
  <si>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</si>
  <si>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</si>
  <si>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</si>
  <si>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</si>
  <si>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</si>
  <si>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</si>
  <si>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</si>
  <si>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</si>
  <si>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</si>
  <si>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</si>
  <si>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</si>
  <si>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 JUNIO A AGOSTO 2022</t>
  </si>
  <si>
    <t>DESCRIPCIÓN DE AVANCES SEPTIEMBRE A NOVIEMBRE 2022</t>
  </si>
  <si>
    <t>DESCRIPCIÓN DE AVANCES DICIEMBRE DE 2022 A FEBRERO DE 2023</t>
  </si>
  <si>
    <t>DESCRIPCIÓN DE AVANCES MARZO A MAYO DE 2023</t>
  </si>
  <si>
    <t>DESCRIPCIÓN DE AVANCES JUNIO A AGOSTO DE 2023</t>
  </si>
  <si>
    <t>DESCRIPCIÓN DE AVANCES SEPTIEMBRE A NOVIEMBRE DE 2023</t>
  </si>
  <si>
    <t>DESCRIPCIÓN DE AVANCES DICIEMBRE DE 2023 A FEBRERO DE 2024</t>
  </si>
  <si>
    <t>DESCRIPCIÓN DE AVANCES MARZO A MAYO DE 2024</t>
  </si>
  <si>
    <t>DESCRIPCIÓN DE AVANCES JUNIO A AGOSTO DE 2024</t>
  </si>
  <si>
    <t>DESCRIPCIÓN DE AVANCES SEPTIEMBRE A NOVIEMBRE DE 2024</t>
  </si>
  <si>
    <t>DESCRIPCIÓN DE AVANCES DICIEMBRE DE 2024 A FEBRERO DE 2025</t>
  </si>
  <si>
    <t>DESCRIPCIÓN DE AVANCES SEPTIEMBRE A NOVIEMBRE DE 2025</t>
  </si>
  <si>
    <t>EVIDENCIAS</t>
  </si>
  <si>
    <t>AREAS Y PERSONAS RESPONSABLES</t>
  </si>
  <si>
    <t>OBSERVACIONES OFICINA DE CONTROL INTERNO</t>
  </si>
  <si>
    <t>N° INFORME DE SEGUIMIENTO Y FECHA</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</si>
  <si>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</si>
  <si>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</si>
  <si>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</si>
  <si>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</si>
  <si>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</si>
  <si>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</si>
  <si>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</si>
  <si>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</si>
  <si>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</si>
  <si>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</si>
  <si>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</si>
  <si>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Se desarrolló cronograma de transferencias.</t>
  </si>
  <si>
    <t>No presenta avance, ya se culminó la actividad.</t>
  </si>
  <si>
    <t xml:space="preserve">* Hallazgo superado </t>
  </si>
  <si>
    <t>Grupo de Gestión de Información y de Relación con El Ciudadano</t>
  </si>
  <si>
    <t>T2</t>
  </si>
  <si>
    <t>Iniciar la recepción de los archivos de gestión por oficina, conforme con el cronograma de entrega definido.</t>
  </si>
  <si>
    <t>Actas de Centralización de Archivos de Gestión</t>
  </si>
  <si>
    <t>Se realizó la transferencia de la documentacion. Es preciso anotar que durante el ejercicio se identificó que el Grupo de Investigacion y Desarrollo no genera documentacion fisica.</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</si>
  <si>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</si>
  <si>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</si>
  <si>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</si>
  <si>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</si>
  <si>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</si>
  <si>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t xml:space="preserve">De acuerdo a los compromisos adquiridos en la Mesa de Trabajo del pasado 27 de febrero de 2024, se remiten las evidencias que se relacionan en el siguiente recuadro.                                                     </t>
  </si>
  <si>
    <t xml:space="preserve">De acuerdo a los compromisos adquiridos en la Mesa de Trabajo del pasado 27 de febrero de 2024, se remiten las evidencias que se relacionan en el siguiente recuadro.              </t>
  </si>
  <si>
    <t>Teniendo en cuenta la comunicación remitida por el Archivo General de la Nación -AGN, el 14 de enero de 2025, se da por superado el hallazgo. Para cerrar esta  tarea, en el reporte del PMA, comprendido para el trimestre de diciembre de 2024 a febrero de 2025, se remitió el  Procedimiento de Entrega de Documentos por Desvinculación, traslado de funcionarios o por cesión, finalización del Contrato de Prestación de Servicios, el cual se encuentra en el SMGI con el código Apo.1.4 Pro.10.</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</si>
  <si>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</si>
  <si>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</si>
  <si>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</si>
  <si>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</si>
  <si>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t>El 19 de agosto se envio memorando 3-2022-011147 por parte de la Subdireccion de Servicios y de Relacion con el Ciudadano</t>
  </si>
  <si>
    <t>Secretaría General
Subdirección de Servicios y de Relación con el Ciudadano
Grupo de Gestión de Información y de Relación con el Ciudadano</t>
  </si>
  <si>
    <t>Realizar asesorías a las oficinas productoras con acciones de mejora relacionadas a inventarios, cuando estas sean requeridas.</t>
  </si>
  <si>
    <t>Solicitudes de Asesoría (sí se solicitan)</t>
  </si>
  <si>
    <t>NA</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</si>
  <si>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</si>
  <si>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</si>
  <si>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</si>
  <si>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 Se realizó seguimiento del avance de los expedientes que han sido objeto de intervención en el ùltimo trimestre (junio a agosto de 2023) por parte de la Oficina de Control Disciplinario Interno -OCDI.
* Se está realizando clasificación de la información que falta por intervenir,con la finalidad de poder hacer la identificación de las series, subseries y tipos documentales en donde se debe ubicar la misma.</t>
  </si>
  <si>
    <t xml:space="preserve">* Se realizó seguimiento del avance de los expedientes que han sido objeto de intervención en el ùltimo trimestre (septiembre a noviembre de 2023) por parte de la Oficina de Control Disciplinario Interno -OCDI. Sin embargo no hay avance en cuanto a la organización de la información de esta dependencia, para el trimestre de septiembre a noviembre de 2023.                                     
</t>
  </si>
  <si>
    <t xml:space="preserve">* Se realizó seguimiento del avance de los expedientes que han sido objeto de intervención en el ùltimo trimestre (diciembre de 2023 a febrero de 2024) por parte de la Oficina de Control Disciplinario Interno -OCDI. 
</t>
  </si>
  <si>
    <t xml:space="preserve">* Se realizó seguimiento del avance de los expedientes que han sido objeto de intervención en el ùltimo trimestre (marzo a mayo de 2024) por parte de la Oficina de Control Disciplinario Interno -OCDI. 
</t>
  </si>
  <si>
    <t xml:space="preserve">* Durante el trimestre de junio a agosto, se realizó un seguimiento a la organización de expedientes de la Oficina de Control Disciplinario Interno -OCDI. 
Como resultado y a la fecha se cumplió con la organización total de documentos de la dependencia. 
</t>
  </si>
  <si>
    <t>Adelantar los planes de revisión interna por vigencia.</t>
  </si>
  <si>
    <t>Informes de Auditoría Interna</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</si>
  <si>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</si>
  <si>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 xml:space="preserve">Se realizó acompañamiento a la ODCI el día 24 de febrero, con la finalidad de realizar seguimiento al avance de la organización de la información. </t>
  </si>
  <si>
    <t>Se realizó seguimiento del avance de los expedientes que han sido objeto de intervención en el ùltimo trimestre (junio a agosto de 2023) por parte de la Oficina de Control Disciplinario Interno -OCDI.</t>
  </si>
  <si>
    <t>Se realizó seguimiento del avance de los expedientes que han sido objeto de intervención en el ùltimo trimestre septiembre a noviembre de 2023) por parte de la Oficina de Control Disciplinario Interno -OCDI.</t>
  </si>
  <si>
    <t>Oficina de Control Interno</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</si>
  <si>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</si>
  <si>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</si>
  <si>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</si>
  <si>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</si>
  <si>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</si>
  <si>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</si>
  <si>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</si>
  <si>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 xml:space="preserve">No se remite evidencia, ya que de acuerdo a la comunicación emitida por el Archivo General de la Nación del 28 de mayo de 2024 y con radicado del Ministerio de Hacienda 1-2024-047595, este hallazgo ya se dio por superado. </t>
  </si>
  <si>
    <t>M3</t>
  </si>
  <si>
    <t>Adelantar actividades de capacitación y sensibilización en los temas acordados</t>
  </si>
  <si>
    <t>Piezas Informativas
Planillas de Asistencia</t>
  </si>
  <si>
    <t>Se publicó una primera pieza para los talleres que se estan desarrollando para el SIED.</t>
  </si>
  <si>
    <t xml:space="preserve">Se adelantaron acciones para la capacitacion del SIED 2.0, en cuanto a la organización de expedientes. Se lleva registro de asistencia presencial y virtual de las Capacitaciones. De igual forma se adelantó capacitación a la Oficina de Control Disciplinario Interno.
</t>
  </si>
  <si>
    <t xml:space="preserve">Se adelantaron acciones para la capacitacion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</si>
  <si>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Grupo de Gestión de Información y de Relación con El Ciudadano
Grupo de Competencias y Desarrollo Humano</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</si>
  <si>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</si>
  <si>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</si>
  <si>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</si>
  <si>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</si>
  <si>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N/A</t>
  </si>
  <si>
    <t xml:space="preserve">A través de correo electrónico remitido al Grupo de Compentencias y Desarrollo Humano,se solicita tener en cuenta en el Plan Institucional de Capacitaciones de 2023, las siguientes: 
*La Información herramienta estratégica para la gestión,dirigida a  Coordinadores, Subdirectores, Jefes de Oficina, Directores.
*La Información herramienta estratégica para la gestión, dirigida a Asesores, Profesionales, Técnicos.
*Correcta Gestión de Expedientes, dirigida a todos los servidores. </t>
  </si>
  <si>
    <t xml:space="preserve">No se remite evidencia, ya que de acuerdo a la comunicación emitida por el Archivo General de la Nación del 28 de mayo de 2024 y con radicado del Ministerio de Hacienda 1-2024-047595 , este hallazgo ya se dio por superado. </t>
  </si>
  <si>
    <t>Grupo de Gestión de Información y de Relación con El Ciudadano.
Grupo de Competencias y Desarrollo Humano.</t>
  </si>
  <si>
    <t>Aprobar Plan de Capacitación Institucional - PIC</t>
  </si>
  <si>
    <t>malla estructurada para la capacitación</t>
  </si>
  <si>
    <t>Mediante el Comité Institucional de Gestión y Desempeño   adelantado en  enero de 2023, se aprueba en Plan de Capacitación Institucional -PIC, como se evidencia en el documento</t>
  </si>
  <si>
    <r>
      <rPr>
        <b/>
        <sz val="10"/>
        <color rgb="FF000000"/>
        <rFont val="Arial"/>
        <family val="2"/>
      </rPr>
      <t xml:space="preserve">Intervención de fondos documentales acumulados
</t>
    </r>
    <r>
      <rPr>
        <sz val="10"/>
        <color rgb="FF00000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</si>
  <si>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</si>
  <si>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</si>
  <si>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</si>
  <si>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</si>
  <si>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</si>
  <si>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r>
      <t>* No se reporta evidencia para el trimestre junio a agosto de 2025, teniendo en cuenta que la actividad culminó en el</t>
    </r>
    <r>
      <rPr>
        <b/>
        <sz val="10"/>
        <color theme="1"/>
        <rFont val="Arial"/>
        <family val="2"/>
      </rPr>
      <t xml:space="preserve"> mes de septiembre de 2022.</t>
    </r>
  </si>
  <si>
    <t>Grupo de Gestión de Información y de Relación con El Ciudadano
Oficina Asesora de Planeación</t>
  </si>
  <si>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</si>
  <si>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</si>
  <si>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</si>
  <si>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En la actualidad se está trabajando en el perfeccionamiento de los estudios previos, cuyo objetivo es "Elaborar y convalidar las Tablas de Valoración Documental y sus documentos complementarios del Fondo Acumulado del Ministerio de Hacienda y Crédito Público."</t>
  </si>
  <si>
    <r>
      <t>A partir del día 04 de octubre de 2023, se comezó a ejecutar el Contrato de Prestación de Servicios No. 3.419-2023, cuyo objeto es:  "Prestar los Servicios profesionales para elaborar el documento de Historia Institucional con fines archívísticos del Ministerio de Hacienda y Crédito Público.                                                                                                                                                                                                                                                                                                                                                          Dado lo anterior, es importante mencionar que, para la elaboración de la Historia Institucional, se debe cumplir con lo estipulado en el Acuerdo 004 de 2019 del Archivo General de la Nación, que entre otros aspectos contempla en el Artículo 12, numeral</t>
    </r>
    <r>
      <rPr>
        <i/>
        <sz val="10"/>
        <color theme="1"/>
        <rFont val="Arial"/>
        <family val="2"/>
      </rPr>
      <t xml:space="preserve"> 2.3:  "La historia institucional debe contener las estructuras orgánicas reconstruidas para los diferentes periodos de historia de la entidad"</t>
    </r>
    <r>
      <rPr>
        <sz val="10"/>
        <color theme="1"/>
        <rFont val="Arial"/>
        <family val="2"/>
      </rPr>
      <t>.                                Con base en lo anterior como avance para el desarrollo de esta actividad se adjuntan los organigramas que se han reconstruido desde el año de 1886 hasta el año de 1976.</t>
    </r>
  </si>
  <si>
    <t xml:space="preserve">Teniendo en cuenta que, durante el mes de diciembre se  trabajó en la elaboración del estudio previo, mediante el cual se requiere personal para la intervención del fondo acumulado de la entidad y cuya finalidad es la elaboración de las Tablas de Valoración Documental, se anexa el documento de estudios previos. </t>
  </si>
  <si>
    <t>Se remite Estudio Previo, en proceso de estructuración.</t>
  </si>
  <si>
    <r>
      <t xml:space="preserve">Ejecución del contrato de prestación de servicios número 3.279-2024, cuyo objeto consiste en: "Prestar servicios profesionales especializados al Ministerio de Hacienda y Crédito Público en el desarrollo de las actividades relacionadas con la elaboración de las Tablas de Valoración Documental – TVD".
Ejecución del contrato 3.304-2024, cuyo objeto consiste en: "Prestar servicios profesionales especializados al Ministerio de Hacienda y Crédito Público en las actividades relacionadas con la valoración jurídica del proceso de elaboración de las Tablas  de Valoración Documental - TVD".
Ejecución del Contrato 3.313-2024, cuyo objeto consiste en: "Prestar servicios profesionales especializados al Ministerio de Hacienda y Crédito Público en las actividades relacionadas con el componente histórico requerido, para la elaboración de las Tablas de Valoración Documental – TVD". 
Dentro de las actividades desarrolladas en el marco de los contratos mencionados, se relacionan las siguientes: 
</t>
    </r>
    <r>
      <rPr>
        <b/>
        <sz val="10"/>
        <color theme="1"/>
        <rFont val="Arial"/>
        <family val="2"/>
      </rPr>
      <t>1.</t>
    </r>
    <r>
      <rPr>
        <sz val="10"/>
        <color theme="1"/>
        <rFont val="Arial"/>
        <family val="2"/>
      </rPr>
      <t xml:space="preserve">Recopilación normativa, como soporte para la estructuración de las etapas 1,2 y 3.
</t>
    </r>
    <r>
      <rPr>
        <b/>
        <sz val="10"/>
        <color theme="1"/>
        <rFont val="Arial"/>
        <family val="2"/>
      </rPr>
      <t>2.</t>
    </r>
    <r>
      <rPr>
        <sz val="10"/>
        <color theme="1"/>
        <rFont val="Arial"/>
        <family val="2"/>
      </rPr>
      <t xml:space="preserve">Estructuración de la línea de tiempo, identificando 7 etapas, desde la vigencia de 1886 a 1995.
</t>
    </r>
    <r>
      <rPr>
        <b/>
        <sz val="10"/>
        <color theme="1"/>
        <rFont val="Arial"/>
        <family val="2"/>
      </rPr>
      <t>3.</t>
    </r>
    <r>
      <rPr>
        <sz val="10"/>
        <color theme="1"/>
        <rFont val="Arial"/>
        <family val="2"/>
      </rPr>
      <t xml:space="preserve"> Cuadros evolutivos.
</t>
    </r>
  </si>
  <si>
    <t xml:space="preserve">Como avance del levantamiento de las Tablas de Valoración Documental, se remiten los soportes que se refieren en la columna Y. </t>
  </si>
  <si>
    <t>Como evidencias del avance de esta actividad se remiten los siguientes soportes: 
- Informe de actividades trimestre de septiembre a noviembre de 2025, en el marco de elaboración de las Tablas de Valoración Documental -TVD. 
- Clausulados del equipo interdisciplinario de TVD: 
Contrato 3.378-2025 Natalia Loaiza
Contrato 3.379-2025 Dumar Gutiérrez
Contrato 3.423-2025 Margarita Pulgarín</t>
  </si>
  <si>
    <t>Elaborar y presentar para convalidación ante el AGN las Tablas de Valoración Documental del Ministerio de Hacienda y Crédito Público.</t>
  </si>
  <si>
    <t>Tablas de Valoración Documental
Certificado de Convalidación Tablas de Valoración Documental</t>
  </si>
  <si>
    <t xml:space="preserve">En el mes de diciembre se comenzará con la elaboración de los estudios previos con la finalidad de realizar la contratación del personal que se encargará de la elaboración de las Tablas de Valoración Documental </t>
  </si>
  <si>
    <r>
      <t xml:space="preserve">Durante los meses de octubre a diciembre de 2023, se ejecutó el Contrato de Prestación de Servicios 3.419-2023, cuyo objeto consistía en la </t>
    </r>
    <r>
      <rPr>
        <i/>
        <sz val="10"/>
        <color theme="1"/>
        <rFont val="Arial"/>
        <family val="2"/>
      </rPr>
      <t>"Prestación de Servicios para elaborar el documento de la Historia Institucional con fines archivísticos al Ministerio de Hacienda y Crédito Público</t>
    </r>
    <r>
      <rPr>
        <sz val="10"/>
        <color theme="1"/>
        <rFont val="Arial"/>
        <family val="2"/>
      </rPr>
      <t xml:space="preserve">". </t>
    </r>
  </si>
  <si>
    <t xml:space="preserve">Para el trimestre de marzo a mayo de 2024, no se presenta avance </t>
  </si>
  <si>
    <t xml:space="preserve">Para el trimestre de junio a agosto de 2024, no se presenta avance. </t>
  </si>
  <si>
    <t xml:space="preserve">Para el trimestre de septiembre a noviembre de 2024, no se presenta avance </t>
  </si>
  <si>
    <t>Trazabilidad solicitud cambio de fechas de la ACCIÓN 5 M2 Y M3</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</si>
  <si>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</si>
  <si>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</si>
  <si>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</si>
  <si>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Se desarrolló cronograma de transferencias</t>
  </si>
  <si>
    <r>
      <t xml:space="preserve">No se reporta evidencia para el trimestre septiembre a noviembre de 2025, teniendo en cuenta que la actividad culminó en el </t>
    </r>
    <r>
      <rPr>
        <b/>
        <sz val="10"/>
        <color theme="1"/>
        <rFont val="Arial"/>
        <family val="2"/>
      </rPr>
      <t xml:space="preserve">mes de junio de 2022. </t>
    </r>
  </si>
  <si>
    <t>Se inició y finalizó la transferencia de los archivos de gestión.</t>
  </si>
  <si>
    <r>
      <t xml:space="preserve">No se reporta evidencia para el trimestre de septiembre a noviembre de 2025, teniendo en cuenta que la actividad culminó en el </t>
    </r>
    <r>
      <rPr>
        <b/>
        <sz val="10"/>
        <color theme="1"/>
        <rFont val="Arial"/>
        <family val="2"/>
      </rPr>
      <t xml:space="preserve">mes de diciembre de 2022. </t>
    </r>
  </si>
  <si>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</si>
  <si>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</si>
  <si>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Se ha venido realizando la organización de los expedientes de los archivos de gestión custodiados.</t>
  </si>
  <si>
    <t xml:space="preserve">En el último trimestre se ha avanzado un 45%, para un total del 51% en la organización de los archivos de gestión custodiados. </t>
  </si>
  <si>
    <t xml:space="preserve">En el último trimestre, se presenta un avance del 60% en las actividades correspondientes a la organización de los archivos de gestión custodiados </t>
  </si>
  <si>
    <t xml:space="preserve">Para el último trimestre, se presenta un avance del 76% en las actividades correspondientes a la organización de los archivos de gestión custodiados </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</si>
  <si>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depedencias. 
</t>
    </r>
  </si>
  <si>
    <r>
      <t>*Referente a esta actividad en lo concerniente a la organización de los archivos de gestión que estaban pendientes de centralizar correspondientes a ocho (8) Grupos de trabajo y una (1) Subdirección, ya fueron organizados en su totalidad, como evidencia de ellos se anexan los inventarios que corresponden a los Grupos de:</t>
    </r>
    <r>
      <rPr>
        <b/>
        <sz val="10"/>
        <color theme="1"/>
        <rFont val="Arial"/>
        <family val="2"/>
      </rPr>
      <t xml:space="preserve">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t>
    </r>
    <r>
      <rPr>
        <b/>
        <sz val="10"/>
        <color theme="1"/>
        <rFont val="Arial"/>
        <family val="2"/>
      </rPr>
      <t xml:space="preserve">
* </t>
    </r>
    <r>
      <rPr>
        <sz val="10"/>
        <color theme="1"/>
        <rFont val="Arial"/>
        <family val="2"/>
      </rPr>
      <t xml:space="preserve">En cuanto a las demás dependencias, aún se está realizando el proceso de clasificación y ordenación de los mismos. Como evidencia de lo anterior, se adjuntan los inventarios documentales. Es de aclarar que,los Formatos de Inventario Documental, a la fecha no se encuentran totalmente diligenciados, toda vez que es una actividad en la que se trabaja diariamente. </t>
    </r>
  </si>
  <si>
    <t xml:space="preserve">Esta actividad se culminó,de acuerdo con lo relacionado con el cuadro de volumetría. 
Para lo concerniente a la organización de la información de la Oficina de Control Disciplinario Interno-OCDI, esta actividad se culminó. Razón por la cual se adjunta cuadro con la información correspondiente. </t>
  </si>
  <si>
    <t>No se reporta evidencia para el para el trimestre de septiembre a noviembre de 2025</t>
  </si>
  <si>
    <t>ACCION 7</t>
  </si>
  <si>
    <t>Realizar verificación y seguimiento de los archivos de gestión que no son susceptibles de centralización, en colaboración con la Oficina de Control Interno</t>
  </si>
  <si>
    <t>El 19 de agosto se envió memorando 3-2022-011147 por parte de la Subdireccion de Servicios y de Relación con el Ciudadano</t>
  </si>
  <si>
    <r>
      <t>*No se reporta evidencia para el para el trimestre de septiembre a noviembre de 2025, teniendo en cuenta que la actividad culminó en el</t>
    </r>
    <r>
      <rPr>
        <b/>
        <sz val="10"/>
        <color theme="1"/>
        <rFont val="Arial"/>
        <family val="2"/>
      </rPr>
      <t xml:space="preserve"> mes de agosto de 2022. </t>
    </r>
  </si>
  <si>
    <t>Planillas Capacitaciones a la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</si>
  <si>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</si>
  <si>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 xml:space="preserve">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  </t>
  </si>
  <si>
    <t xml:space="preserve">*Respecto a esta actividad la cual tenía como fecha de finalización el 31 de diciembre de 2023, es importante mencionar que, como evidencia para el trimestre de diciembre de 2023 a febrero de 2024, se cargan los soportes que se mencionan en la siguiente casilla.             *Adicionalmente, se hace la aclaración que, teniendo en cuenta que esta tarea va enlazada con la Acción 6 M3 y para el cumplimiento de la misma, se seguirán realizando las correspondientes asesorías. </t>
  </si>
  <si>
    <r>
      <t xml:space="preserve">* No se reporta evidencia para el trimestre de septiembre a noviembre de 20255, teniendo en cuenta que la actividad culminó en el </t>
    </r>
    <r>
      <rPr>
        <b/>
        <sz val="10"/>
        <color theme="1"/>
        <rFont val="Arial"/>
        <family val="2"/>
      </rPr>
      <t xml:space="preserve">mes de agosto de 2024. </t>
    </r>
  </si>
  <si>
    <t>Grupo de Gestión de Información y de Relación con El Ciudadano
Oficina de Control Interno</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</si>
  <si>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revision del estado de los archivos de gestion de la OCDI en el mes de noviembre. 
</t>
  </si>
  <si>
    <r>
      <t>* No se reporta evidencia para el trimestre de septiembre a noviembre de 2025, teniendo en cuenta que la actividad culminó en el</t>
    </r>
    <r>
      <rPr>
        <b/>
        <sz val="10"/>
        <color theme="1"/>
        <rFont val="Arial"/>
        <family val="2"/>
      </rPr>
      <t xml:space="preserve"> mes de diciembre de 2022. </t>
    </r>
  </si>
  <si>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</si>
  <si>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</si>
  <si>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</si>
  <si>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</si>
  <si>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</si>
  <si>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</si>
  <si>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</si>
  <si>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</si>
  <si>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</si>
  <si>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</si>
  <si>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</si>
  <si>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</si>
  <si>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</si>
  <si>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</si>
  <si>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</si>
  <si>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</si>
  <si>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</si>
  <si>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</si>
  <si>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</si>
  <si>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</si>
  <si>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</si>
  <si>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</si>
  <si>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</si>
  <si>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</si>
  <si>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</si>
  <si>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</si>
  <si>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</si>
  <si>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</si>
  <si>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</si>
  <si>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</si>
  <si>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</si>
  <si>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</si>
  <si>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t>No se realizó seguimiento a esta tarea toda  vez, que  se cumplió con corte a 31 de agosto de 2022</t>
  </si>
  <si>
    <t xml:space="preserve">No se realizó seguimiento a esta tarea toda  vez, que  se cumplió con corte a 31 de agosto de 2022 fue reportada su ejecución en el marco del seguimiento remitido al AGN correspondiente al periodo comprendido entre junio a agosto de 2022. </t>
  </si>
  <si>
    <t>No se realizó seguimiento a esta tarea toda  vez, que  se cumplió con corte a 28 de febrero de 2025</t>
  </si>
  <si>
    <t xml:space="preserve">Informe de seguimiento al PMA con corte del 1ro de diciembre de 2024 al 28 de febrero de 2025 fue reportada su ejecución en el marco del seguimiento remitido al AGN correspondiente al periodo comprendido entre diciembre de 2024 a febrero de 2025. </t>
  </si>
  <si>
    <t xml:space="preserve">No se realizó seguimiento a esta tarea toda  vez, que  se cumplió con corte a 31 de agosto de 2024. </t>
  </si>
  <si>
    <t xml:space="preserve">No se realizó seguimiento a esta tarea toda  vez, que  se cumplió con corte a 31 de agosto de 2024 y fue reportada su ejecución en el marco del seguimiento remitido al AGN correspondiente al periodo comprendido entre junio a agosto de 2024. </t>
  </si>
  <si>
    <t xml:space="preserve">No se realizó seguimiento a esta tarea toda  vez, que  se cumplió con corte a 31 de mayo de 2024. </t>
  </si>
  <si>
    <t xml:space="preserve">No se realizó seguimiento a esta tarea toda  vez, que  se cumplió con corte a 31 de mayo de 2024 y fue reportada su ejecución en el marco del seguimiento remitido al AGN correspondiente al periodo comprendido entre marzo a mayo de 2024. </t>
  </si>
  <si>
    <t>No se realizó seguimiento a esta tarea toda  vez, que  se cumplió con corte a 31 de agosto de 2022.</t>
  </si>
  <si>
    <t xml:space="preserve">Informe de seguimiento al PMA - periodo septiembre a noviembre de 2025 </t>
  </si>
  <si>
    <r>
      <t xml:space="preserve">El área responsable no suministró información relacionada con la ejecución de actividades en el marco de la tarea para el periodo evaluado, comentó que se espera revisar su alcance y fecha en una mesa técnica que la Entidad solicitó al AGN, mediante radicado 2-2024-043133 del 13 de agosto de 2025. 
De acuerdo con lo anterior, se reitera la </t>
    </r>
    <r>
      <rPr>
        <b/>
        <sz val="10"/>
        <color theme="1"/>
        <rFont val="Arial"/>
        <family val="2"/>
      </rPr>
      <t>recomendación</t>
    </r>
    <r>
      <rPr>
        <sz val="10"/>
        <color theme="1"/>
        <rFont val="Arial"/>
        <family val="2"/>
      </rPr>
      <t xml:space="preserve">  de evaluar la pertinencia de seguir adelantando las acciones correspondientes que permitan asegurar el cumplimiento de los compromisos de acuerdo con lo programado y en los términos establecidos y/o oportunamente modificar los plazos o alcance definidos, con el objetivo de que no se presenten incumplimientos del plan por parte del MHCP, así como, que se ponga en conocimiento ante el CIGD acerca de tal riesgo para que dicha instancia en calidad de máxima institucionalidad del Sistema de Gestión Institucional defina las acciones que proceden. </t>
    </r>
  </si>
  <si>
    <r>
      <t xml:space="preserve">No se realizó seguimiento a la tarea, toda  vez que de acuerdo con el oficio No. 1-2025-02983 del 07/04/2025 enviado a la Entidad por parte del Archivo General de la Nación AGN, el Hallazgo No. 5 </t>
    </r>
    <r>
      <rPr>
        <i/>
        <sz val="10"/>
        <color theme="1"/>
        <rFont val="Arial"/>
        <family val="2"/>
      </rPr>
      <t>Organización de Archivos de Gestión fue superado,</t>
    </r>
    <r>
      <rPr>
        <sz val="10"/>
        <color theme="1"/>
        <rFont val="Arial"/>
        <family val="2"/>
      </rPr>
      <t xml:space="preserve"> en razón a que el AGN consideró que la muestra entregada fue adecuada y pertinente para el requerimiento específico formulado en el seguimiento anterior. </t>
    </r>
  </si>
  <si>
    <t xml:space="preserve">No se realizó seguimiento a esta tarea toda  vez, que  se cumplió con corte a mayo de 2025. </t>
  </si>
  <si>
    <t xml:space="preserve">No se realizó seguimiento a esta tarea toda  vez, que  se cumplió con corte a 31 de agosto de 2024 fue reportada su ejecución en el marco del seguimiento remitido al AGN correspondiente al periodo comprendido entre junio a agosto de 2024. </t>
  </si>
  <si>
    <t>No se realizó seguimiento a esta tarea toda  vez, que  se cumplió con corte a 28 de febrero de 2023.</t>
  </si>
  <si>
    <t xml:space="preserve">No se realizó seguimiento a esta tarea toda  vez, que  se cumplió con corte a 28 de febrero de 2023 fue reportada su ejecución en el marco del seguimiento remitido al AGN correspondiente al periodo comprendido entre diciembre de 2022 a febrero de 2023. </t>
  </si>
  <si>
    <r>
      <t xml:space="preserve">En el marco del seguimiento al cumplimiento de las actividades del Plan de Mejoramiento Archivístico, se remitió el </t>
    </r>
    <r>
      <rPr>
        <i/>
        <sz val="10"/>
        <color theme="1"/>
        <rFont val="Arial"/>
        <family val="2"/>
      </rPr>
      <t>Informe de Actividades Elaboración de Tablas de Valoración Documental TVD junio a agosto de 2025,</t>
    </r>
    <r>
      <rPr>
        <sz val="10"/>
        <color theme="1"/>
        <rFont val="Arial"/>
        <family val="2"/>
      </rPr>
      <t xml:space="preserve"> que relaciona avances del 80% alcanzados con ocasión a siete (7) temáticas, a saber: 
1. Historia Institucional 
2. Memoria Descriptiva
3. Inventarios Documentales 
4. Cuadros de Clasificación Documental -CCD
5. Organigramas 
6.Normatividad 
7. Tablas de Valoración Documental - TVD 
A su vez, se revisó el informe de ejecución de junio de 2025 del contrato 3.233-2025 aprobado por la Entidad, en el que de igual forma se reportó por parte del proveedor un avance del 80% en los productos de historia institucional, valoración secundaria, disposición final y memoria descriptiva correspondiente a la etapa IV y un avance del 30% en los productos de historia institucional, valoración secundaria, disposición final y Memoria descriptiva correspondiente a la etapa V.
</t>
    </r>
  </si>
  <si>
    <t xml:space="preserve">Informe de seguimiento al PMA - periodo junio a agosto de 2025 </t>
  </si>
  <si>
    <t>Decimo tercer Seguimiento Control Interno a 31 de agosto de 2025</t>
  </si>
  <si>
    <t>Decimo cuarto Seguimiento Control Interno a 30 de noviembre de 2025</t>
  </si>
  <si>
    <r>
      <t xml:space="preserve">En el marco del seguimiento al cumplimiento de las actividades del Plan de Mejoramiento Archivístico, se remitió el </t>
    </r>
    <r>
      <rPr>
        <i/>
        <sz val="10"/>
        <color theme="1"/>
        <rFont val="Arial"/>
        <family val="2"/>
      </rPr>
      <t>Informe de Actividades Elaboración de Tablas de Valoración Documental TVD septiembre a noviembre de 2025,</t>
    </r>
    <r>
      <rPr>
        <sz val="10"/>
        <color theme="1"/>
        <rFont val="Arial"/>
        <family val="2"/>
      </rPr>
      <t xml:space="preserve"> que relaciona avances  alcanzados con ocasión a cinco (5) temáticas, a saber: 
1. Inventarios Documentales
2. Valoración Secundaria
3. Memoria Descriptiva
4. Normatividad
5. Historia Institucional.
Se observaron evidencias distribuidas en expedientes, así: 
01. TVD-2024
03. Histiria_Daniel_2006
04. Historia Institucional - Inicial 
05. Asistencias Técnicas
06. Revisión Inventarios Documentales en estado natural
07. TRD_1999
09. Plan Integral de Archivos
El avance reportado de los cinco (5) productos por parte del  Grupo de Gestión de Información y de Relación con el Ciudadano, le aportan principalmente al
Proceso de asignación de oficinas productoras a cada serie de manera integral.
Cumplimiento de la valoración secundaria de los periodos 7 y 8 de la etapa IV (agrupaciones documentales)  
Completitud al análisis de las normas , periodo único de la etapa VI y;
Completitud etapa I periodos 1,2 , organigramas; Completitud historia instucional  periodos 1y2 de la etapa V y; Completitud contexto histórico y la evolución orgánico funcional, etapa V periodo 3.
En concordancia con lo anterior, dieciocho (18) de las diecinueve (19) tareas previstas en el PMA se encuentran ejecutadas, lo que representa un avance del 96,67 %.</t>
    </r>
  </si>
  <si>
    <r>
      <t>El área responsable suministró información relacionada con la ejecución de actividades en el marco de la tarea de elaboración de las Tablas de Valoración Documental, septiembre a noviembre de 2025, que relaciona avances del 90% alcanzados con ocasión a cinco (5) temáticas, a saber: 1. Inventarios Documentales 2. Valoración Secundaria 3. Memoria Descriptiva 4. Normatividad 5. Historia Institucional Se observaron evidencias distribuidas en expedientes, así: 01. TVD-2024 03. Histiria_Daniel_2006 04. Historia Institucional - Inicial 05. Asistencias Técnicas 06. Revisión Inventarios Documentales en estado natural 07. TRD_1999 09. Plan Integral de Archivos 
Durante el periodo evaluado el área responsable  manifestó que en lo relacionado con p</t>
    </r>
    <r>
      <rPr>
        <i/>
        <sz val="10"/>
        <color theme="1"/>
        <rFont val="Arial"/>
        <family val="2"/>
      </rPr>
      <t>resentar para convalidación ante el AGN las Tablas de Valoración Documental del Ministerio de Hacienda y Crédito Público</t>
    </r>
    <r>
      <rPr>
        <sz val="10"/>
        <color theme="1"/>
        <rFont val="Arial"/>
        <family val="2"/>
      </rPr>
      <t xml:space="preserve">. se espera revisar el alcance y la fecha de dicha tarea en una mesa técnica solicitada por la Entidad al Archivo General de la Nación (AGN), mediante radicado No. 2-2024-043133 del 13 de agosto de 2025, respecto de la cual no se ha recibido respuesta. 
En atención a lo anterior, </t>
    </r>
    <r>
      <rPr>
        <b/>
        <sz val="10"/>
        <color theme="1"/>
        <rFont val="Arial"/>
        <family val="2"/>
      </rPr>
      <t>se reafirma la recomendación</t>
    </r>
    <r>
      <rPr>
        <sz val="10"/>
        <color theme="1"/>
        <rFont val="Arial"/>
        <family val="2"/>
      </rPr>
      <t xml:space="preserve"> a la Subdirección de Servicios y de Relación con el Ciudadano, de analizar la conveniencia de reiterar formalmente la solicitud ante el AGN mediante comunicación oficial, asegurando la trazabilidad del trámite. En caso de persistir la falta de respuesta y, evaluar la pertinencia de escalar la situación al Comité Institucional de Gestión y Desempeño (CIGD) y dejar constancia en acta de las gestiones realizadas, con el fin de respaldar la toma de decisiones y garantizar el cumplimiento normativo.</t>
    </r>
  </si>
  <si>
    <t>Decimo quinto Seguimiento Control Interno a 28 de febrero de 2026</t>
  </si>
  <si>
    <t xml:space="preserve">Informe de seguimiento al PMA - periodo diciembre de 2025 a febrero de 2026 </t>
  </si>
  <si>
    <t xml:space="preserve">En el marco del seguimiento al cumplimiento de las actividades del Plan de Mejoramiento Archivístico, se remitió el Informe de las actividades ejecutadas del 01 al 31 de diciembre de 2025, asociado a la ejecución del Contrato 3.423-2025 el cual de acuerdo con lo aprobado por el supervisor en calidad de experto técnico, al cierre de la vigencia 2025 se obtuvo el 100% de avance en la documentación de la historia institucional, así como el 100% de ejecución de los cuadros de evolución orgánico funcional de 1886 a 1992.
</t>
  </si>
  <si>
    <t xml:space="preserve">El área responsable suministró información relacionada con la ejecución de actividades en el marco de la tarea de elaboración de las Tablas de Valoración Documental, a saber: 
1. Presentación remitida a la Oficina Asesora de Planeación, con la información de las Tablas de Valoración Documental -TVD, para aprobación por parte del Comité Institucional de Gestión y Desempeño. 
2. Correo del 29 de enero de 2026, a través del cual la Oficina Asesora de Planeación informa que se aprueba la información de la Política de Gestión Documental (Incluye lo referente a las Tablas de Valoración Documental). Es de mencionar que con corte a este seguimiento el acta del Comité se encuentra en aprobación. </t>
  </si>
  <si>
    <t xml:space="preserve">El área responsable suministró información relacionada con la ejecución de actividades en el marco de la tarea de elaboración de las Tablas de Valoración Documental, a saber: 
1. Presentación remitida a la Oficina Asesora de Planeación, con la información de las Tablas de Valoración Documental -TVD, para aprobadas por parte del Comité Institucional de Gestión y Desempeño. de fecha 15 de mayo de 2026 
2. Correo de fecha 04 de junio de 2026, a través del cual la Oficina Asesora de Planeación reitera la solicitud para la firma del acta a los miembros del comité de Gestión y Desempeño Institucional de fecha 15 de mayo de 2026 </t>
  </si>
  <si>
    <t xml:space="preserve">Informe de seguimiento al PMA - periodo marzo  de a mayo de 2026 </t>
  </si>
  <si>
    <t xml:space="preserve">No se realizó seguimiento a esta tarea toda  vez, que  se cumplió y fue reportada su ejecución en el marco del seguimiento remitido al AGN correspondiente al periodo comprendido entre diciembre a febrero de 2026. </t>
  </si>
  <si>
    <t>Decimo Sexto Seguimiento Control Interno a 31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</si>
</sst>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20"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b/>
      <sz val="10"/>
      <color theme="1"/>
      <name val="Arial"/>
      <family val="2"/>
    </font>
    <font>
      <i/>
      <sz val="10"/>
      <color theme="1"/>
      <name val="Arial"/>
      <family val="2"/>
    </font>
    <font>
      <sz val="10"/>
      <color rgb="FF000000"/>
      <name val="Arial"/>
      <family val="2"/>
    </font>
    <font>
      <b/>
      <sz val="10"/>
      <color rgb="FF000000"/>
      <name val="Arial"/>
      <family val="2"/>
    </font>
    <font>
      <sz val="10"/>
      <color rgb="FF000000"/>
      <name val="Arial"/>
      <charset val="1"/>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71">
    <xf numFmtId="0" fontId="0" fillId="0" borderId="0" xfId="0"/>
    <xf numFmtId="0" fontId="2"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applyAlignment="1">
      <alignment horizontal="center" vertical="center"/>
    </xf>
    <xf numFmtId="0" fontId="5" fillId="2" borderId="21"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1" fillId="0" borderId="29" xfId="0" applyFont="1" applyBorder="1" applyAlignment="1">
      <alignment horizontal="justify" vertical="center" wrapText="1"/>
    </xf>
    <xf numFmtId="0" fontId="11" fillId="0" borderId="31" xfId="0" applyFont="1" applyBorder="1" applyAlignment="1">
      <alignment horizontal="justify" vertical="top" wrapText="1"/>
    </xf>
    <xf numFmtId="0" fontId="11" fillId="0" borderId="8" xfId="0" applyFont="1" applyBorder="1" applyAlignment="1">
      <alignment horizontal="justify" vertical="top" wrapText="1"/>
    </xf>
    <xf numFmtId="0" fontId="11" fillId="0" borderId="32" xfId="0" applyFont="1" applyBorder="1" applyAlignment="1">
      <alignment horizontal="justify" vertical="top" wrapText="1"/>
    </xf>
    <xf numFmtId="0" fontId="11" fillId="0" borderId="29" xfId="0" applyFont="1" applyBorder="1" applyAlignment="1">
      <alignment horizontal="justify" vertical="top" wrapText="1"/>
    </xf>
    <xf numFmtId="0" fontId="11" fillId="0" borderId="30" xfId="0" applyFont="1" applyBorder="1" applyAlignment="1">
      <alignment horizontal="justify" vertical="top" wrapText="1"/>
    </xf>
    <xf numFmtId="0" fontId="11" fillId="2" borderId="4" xfId="0" applyFont="1" applyFill="1" applyBorder="1" applyAlignment="1">
      <alignment horizontal="center" vertical="center" wrapText="1"/>
    </xf>
    <xf numFmtId="0" fontId="9" fillId="5" borderId="4" xfId="0" applyFont="1" applyFill="1" applyBorder="1" applyAlignment="1">
      <alignment horizontal="justify" vertical="top" wrapText="1"/>
    </xf>
    <xf numFmtId="0" fontId="11" fillId="0" borderId="4" xfId="0" applyFont="1" applyBorder="1" applyAlignment="1">
      <alignment horizontal="justify" vertical="center" wrapText="1"/>
    </xf>
    <xf numFmtId="0" fontId="11" fillId="0" borderId="16" xfId="0" applyFont="1" applyBorder="1" applyAlignment="1">
      <alignment horizontal="justify" vertical="top" wrapText="1"/>
    </xf>
    <xf numFmtId="0" fontId="11" fillId="0" borderId="17" xfId="0" applyFont="1" applyBorder="1" applyAlignment="1">
      <alignment horizontal="justify" vertical="top" wrapText="1"/>
    </xf>
    <xf numFmtId="0" fontId="11" fillId="0" borderId="35" xfId="0" applyFont="1" applyBorder="1" applyAlignment="1">
      <alignment horizontal="justify" vertical="top" wrapText="1"/>
    </xf>
    <xf numFmtId="0" fontId="11" fillId="0" borderId="14" xfId="0" applyFont="1" applyBorder="1" applyAlignment="1">
      <alignment horizontal="justify" vertical="top" wrapText="1"/>
    </xf>
    <xf numFmtId="0" fontId="11" fillId="0" borderId="4" xfId="0" applyFont="1" applyBorder="1" applyAlignment="1">
      <alignment horizontal="justify" vertical="top" wrapText="1"/>
    </xf>
    <xf numFmtId="0" fontId="11" fillId="5" borderId="4" xfId="0" applyFont="1" applyFill="1" applyBorder="1" applyAlignment="1">
      <alignment horizontal="justify" vertical="top" wrapText="1"/>
    </xf>
    <xf numFmtId="0" fontId="9" fillId="5" borderId="29" xfId="0" applyFont="1" applyFill="1" applyBorder="1" applyAlignment="1">
      <alignment horizontal="justify" vertical="top" wrapText="1"/>
    </xf>
    <xf numFmtId="0" fontId="11" fillId="5" borderId="4" xfId="0" applyFont="1" applyFill="1" applyBorder="1" applyAlignment="1">
      <alignment horizontal="justify"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11" fillId="0" borderId="0" xfId="0" applyFont="1" applyAlignment="1">
      <alignment horizontal="justify" vertical="center" wrapText="1"/>
    </xf>
    <xf numFmtId="1" fontId="9" fillId="5" borderId="0" xfId="0" applyNumberFormat="1" applyFont="1" applyFill="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right" vertical="center" wrapText="1"/>
    </xf>
    <xf numFmtId="0" fontId="10" fillId="0" borderId="0" xfId="0" applyFont="1" applyAlignment="1">
      <alignment horizontal="justify" vertical="center" wrapText="1"/>
    </xf>
    <xf numFmtId="9" fontId="10" fillId="0" borderId="0" xfId="0" applyNumberFormat="1" applyFont="1" applyAlignment="1">
      <alignment horizontal="justify" vertical="center" wrapText="1"/>
    </xf>
    <xf numFmtId="10" fontId="10" fillId="0" borderId="0" xfId="0" applyNumberFormat="1" applyFont="1" applyAlignment="1">
      <alignment horizontal="center" vertical="center" wrapText="1"/>
    </xf>
    <xf numFmtId="0" fontId="0" fillId="0" borderId="0" xfId="0" applyAlignment="1">
      <alignment horizontal="center"/>
    </xf>
    <xf numFmtId="0" fontId="11" fillId="5" borderId="29" xfId="0" applyFont="1" applyFill="1" applyBorder="1" applyAlignment="1">
      <alignment horizontal="justify" vertical="center" wrapText="1"/>
    </xf>
    <xf numFmtId="0" fontId="11" fillId="5" borderId="30" xfId="0" applyFont="1" applyFill="1" applyBorder="1" applyAlignment="1">
      <alignment horizontal="justify" vertical="center" wrapText="1"/>
    </xf>
    <xf numFmtId="0" fontId="11" fillId="5" borderId="29" xfId="0" applyFont="1" applyFill="1" applyBorder="1" applyAlignment="1">
      <alignment horizontal="justify" vertical="top" wrapText="1"/>
    </xf>
    <xf numFmtId="14" fontId="11" fillId="5" borderId="29" xfId="0" applyNumberFormat="1" applyFont="1" applyFill="1" applyBorder="1" applyAlignment="1">
      <alignment horizontal="center" vertical="center" wrapText="1"/>
    </xf>
    <xf numFmtId="1" fontId="11" fillId="5" borderId="29" xfId="0" applyNumberFormat="1" applyFont="1" applyFill="1" applyBorder="1" applyAlignment="1">
      <alignment horizontal="center" vertical="center" wrapText="1"/>
    </xf>
    <xf numFmtId="0" fontId="11" fillId="5" borderId="29" xfId="0" applyFont="1" applyFill="1" applyBorder="1" applyAlignment="1" applyProtection="1">
      <alignment horizontal="center" vertical="center" wrapText="1"/>
      <protection locked="0"/>
    </xf>
    <xf numFmtId="14"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10" fontId="11" fillId="5" borderId="4" xfId="0" applyNumberFormat="1" applyFont="1" applyFill="1" applyBorder="1" applyAlignment="1">
      <alignment horizontal="center" vertical="center" wrapText="1"/>
    </xf>
    <xf numFmtId="0" fontId="11" fillId="5" borderId="4" xfId="0" applyFont="1" applyFill="1" applyBorder="1" applyAlignment="1">
      <alignment horizontal="center" vertical="center" wrapText="1"/>
    </xf>
    <xf numFmtId="0" fontId="9" fillId="6" borderId="29" xfId="0" applyFont="1" applyFill="1" applyBorder="1" applyAlignment="1">
      <alignment horizontal="justify" vertical="top" wrapText="1"/>
    </xf>
    <xf numFmtId="14" fontId="9" fillId="6" borderId="29" xfId="0" applyNumberFormat="1" applyFont="1" applyFill="1" applyBorder="1" applyAlignment="1">
      <alignment horizontal="center" vertical="center" wrapText="1"/>
    </xf>
    <xf numFmtId="1" fontId="9" fillId="6" borderId="29" xfId="0" applyNumberFormat="1" applyFont="1" applyFill="1" applyBorder="1" applyAlignment="1">
      <alignment horizontal="center" vertical="center" wrapText="1"/>
    </xf>
    <xf numFmtId="10" fontId="9" fillId="6" borderId="29" xfId="0" applyNumberFormat="1" applyFont="1" applyFill="1" applyBorder="1" applyAlignment="1">
      <alignment horizontal="center" vertical="center" wrapText="1"/>
    </xf>
    <xf numFmtId="0" fontId="9" fillId="6" borderId="29" xfId="0" applyFont="1" applyFill="1" applyBorder="1" applyAlignment="1" applyProtection="1">
      <alignment horizontal="center" vertical="center" wrapText="1"/>
      <protection locked="0"/>
    </xf>
    <xf numFmtId="0" fontId="12" fillId="6" borderId="4" xfId="0"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11" fillId="5" borderId="14" xfId="0" applyFont="1" applyFill="1" applyBorder="1" applyAlignment="1">
      <alignment horizontal="justify" vertical="top" wrapText="1"/>
    </xf>
    <xf numFmtId="0" fontId="11" fillId="5" borderId="37"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9" fillId="5" borderId="37" xfId="0" applyFont="1" applyFill="1" applyBorder="1" applyAlignment="1">
      <alignment horizontal="justify" vertical="top" wrapText="1"/>
    </xf>
    <xf numFmtId="0" fontId="9" fillId="5" borderId="1" xfId="0" applyFont="1" applyFill="1" applyBorder="1" applyAlignment="1">
      <alignment horizontal="justify" vertical="top" wrapText="1"/>
    </xf>
    <xf numFmtId="10" fontId="11" fillId="5" borderId="29" xfId="0" applyNumberFormat="1"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5" borderId="4" xfId="0" applyFont="1" applyFill="1" applyBorder="1" applyAlignment="1">
      <alignment horizontal="left" vertical="top" wrapText="1"/>
    </xf>
    <xf numFmtId="10" fontId="11" fillId="0" borderId="29" xfId="0" applyNumberFormat="1" applyFont="1" applyBorder="1" applyAlignment="1">
      <alignment horizontal="center" vertical="center" wrapText="1"/>
    </xf>
    <xf numFmtId="0" fontId="11" fillId="5" borderId="30" xfId="0" applyFont="1" applyFill="1" applyBorder="1" applyAlignment="1">
      <alignment horizontal="center" vertical="center" wrapText="1"/>
    </xf>
    <xf numFmtId="9" fontId="15" fillId="5" borderId="4" xfId="0" applyNumberFormat="1" applyFont="1" applyFill="1" applyBorder="1" applyAlignment="1">
      <alignment horizontal="center" vertical="center" wrapText="1"/>
    </xf>
    <xf numFmtId="0" fontId="11" fillId="5" borderId="12" xfId="0" applyFont="1" applyFill="1" applyBorder="1" applyAlignment="1">
      <alignment horizontal="justify" vertical="center" wrapText="1"/>
    </xf>
    <xf numFmtId="0" fontId="11" fillId="5" borderId="12" xfId="0" applyFont="1" applyFill="1" applyBorder="1" applyAlignment="1">
      <alignment horizontal="left" vertical="center" wrapText="1"/>
    </xf>
    <xf numFmtId="0" fontId="11" fillId="5" borderId="21" xfId="0" applyFont="1" applyFill="1" applyBorder="1" applyAlignment="1">
      <alignment horizontal="justify" vertical="center" wrapText="1"/>
    </xf>
    <xf numFmtId="165" fontId="9" fillId="0" borderId="0" xfId="0" applyNumberFormat="1" applyFont="1" applyAlignment="1">
      <alignment horizontal="justify" vertical="center" wrapText="1"/>
    </xf>
    <xf numFmtId="0" fontId="17" fillId="5" borderId="4" xfId="0" applyFont="1" applyFill="1" applyBorder="1" applyAlignment="1">
      <alignment horizontal="justify" vertical="center" wrapText="1"/>
    </xf>
    <xf numFmtId="0" fontId="19" fillId="0" borderId="4" xfId="0" applyFont="1" applyBorder="1" applyAlignment="1">
      <alignment horizontal="center" vertical="center" wrapText="1"/>
    </xf>
    <xf numFmtId="0" fontId="17" fillId="5" borderId="4" xfId="0" applyFont="1" applyFill="1" applyBorder="1" applyAlignment="1">
      <alignment horizontal="left" vertical="center" wrapText="1"/>
    </xf>
    <xf numFmtId="0" fontId="11" fillId="0" borderId="3" xfId="0" applyFont="1" applyBorder="1" applyAlignment="1">
      <alignment horizontal="justify" vertical="center" wrapText="1"/>
    </xf>
    <xf numFmtId="0" fontId="11" fillId="0" borderId="8" xfId="0" applyFont="1" applyBorder="1" applyAlignment="1">
      <alignment horizontal="left" vertical="center" wrapText="1"/>
    </xf>
    <xf numFmtId="0" fontId="11" fillId="0" borderId="35" xfId="0" applyFont="1" applyBorder="1" applyAlignment="1">
      <alignment horizontal="left" vertical="center" wrapText="1"/>
    </xf>
    <xf numFmtId="0" fontId="11" fillId="5" borderId="4" xfId="0" applyFont="1" applyFill="1" applyBorder="1" applyAlignment="1">
      <alignment vertical="center" wrapText="1"/>
    </xf>
    <xf numFmtId="0" fontId="11" fillId="5" borderId="29" xfId="0" applyFont="1" applyFill="1" applyBorder="1" applyAlignment="1">
      <alignment horizontal="left" vertical="center" wrapText="1"/>
    </xf>
    <xf numFmtId="0" fontId="7" fillId="7" borderId="12"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0" borderId="4" xfId="0" applyFont="1" applyBorder="1" applyAlignment="1">
      <alignment horizontal="left"/>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6" fillId="0" borderId="4"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5" fillId="2" borderId="14"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1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3" borderId="21" xfId="0" applyFont="1" applyFill="1" applyBorder="1" applyAlignment="1" applyProtection="1">
      <alignment horizontal="center" vertical="center" wrapText="1"/>
      <protection locked="0"/>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9" fillId="0" borderId="27" xfId="0" applyFont="1" applyBorder="1" applyAlignment="1">
      <alignment horizontal="center" vertical="center" wrapText="1"/>
    </xf>
    <xf numFmtId="0" fontId="9" fillId="0" borderId="33" xfId="0" applyFont="1" applyBorder="1" applyAlignment="1">
      <alignment horizontal="center" vertical="center" wrapText="1"/>
    </xf>
    <xf numFmtId="0" fontId="10" fillId="0" borderId="28" xfId="0" applyFont="1" applyBorder="1" applyAlignment="1">
      <alignment horizontal="left" vertical="top" wrapText="1"/>
    </xf>
    <xf numFmtId="0" fontId="9" fillId="0" borderId="34" xfId="0" applyFont="1" applyBorder="1" applyAlignment="1">
      <alignment horizontal="left" vertical="top" wrapText="1"/>
    </xf>
    <xf numFmtId="0" fontId="10" fillId="2" borderId="29" xfId="0" applyFont="1" applyFill="1" applyBorder="1" applyAlignment="1">
      <alignment horizontal="center" vertical="center" textRotation="89" wrapText="1"/>
    </xf>
    <xf numFmtId="0" fontId="10" fillId="2" borderId="4" xfId="0" applyFont="1" applyFill="1" applyBorder="1" applyAlignment="1">
      <alignment horizontal="center" vertical="center" textRotation="89" wrapText="1"/>
    </xf>
    <xf numFmtId="0" fontId="9" fillId="0" borderId="28" xfId="0" applyFont="1" applyBorder="1" applyAlignment="1">
      <alignment vertical="center" wrapText="1"/>
    </xf>
    <xf numFmtId="0" fontId="9" fillId="0" borderId="34" xfId="0" applyFont="1" applyBorder="1" applyAlignment="1">
      <alignment vertical="center" wrapText="1"/>
    </xf>
    <xf numFmtId="0" fontId="9" fillId="0" borderId="29" xfId="0" applyFont="1" applyBorder="1" applyAlignment="1">
      <alignment vertical="center" wrapText="1"/>
    </xf>
    <xf numFmtId="10" fontId="11" fillId="5" borderId="28" xfId="0" applyNumberFormat="1" applyFont="1" applyFill="1" applyBorder="1" applyAlignment="1">
      <alignment horizontal="center" vertical="center" wrapText="1"/>
    </xf>
    <xf numFmtId="10" fontId="11" fillId="5" borderId="34" xfId="0" applyNumberFormat="1" applyFont="1" applyFill="1" applyBorder="1" applyAlignment="1">
      <alignment horizontal="center" vertical="center" wrapText="1"/>
    </xf>
    <xf numFmtId="10" fontId="11" fillId="5" borderId="29" xfId="0" applyNumberFormat="1" applyFont="1" applyFill="1" applyBorder="1" applyAlignment="1">
      <alignment horizontal="center" vertical="center" wrapText="1"/>
    </xf>
    <xf numFmtId="0" fontId="11" fillId="0" borderId="4" xfId="0" applyFont="1" applyBorder="1" applyAlignment="1">
      <alignment vertical="center" wrapText="1"/>
    </xf>
    <xf numFmtId="10" fontId="11" fillId="5" borderId="15" xfId="0" applyNumberFormat="1" applyFont="1" applyFill="1" applyBorder="1" applyAlignment="1">
      <alignment horizontal="center" vertical="center" wrapText="1"/>
    </xf>
    <xf numFmtId="0" fontId="5" fillId="3" borderId="17"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8" fillId="4" borderId="2"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8" fillId="2" borderId="4"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7" fillId="0" borderId="29" xfId="0" applyFont="1" applyBorder="1" applyAlignment="1">
      <alignment horizontal="left" vertical="top" wrapText="1"/>
    </xf>
    <xf numFmtId="0" fontId="9" fillId="0" borderId="4" xfId="0" applyFont="1" applyBorder="1" applyAlignment="1">
      <alignment horizontal="left" vertical="top" wrapText="1"/>
    </xf>
    <xf numFmtId="0" fontId="9" fillId="0" borderId="15" xfId="0" applyFont="1" applyBorder="1" applyAlignment="1">
      <alignment vertical="center" wrapText="1"/>
    </xf>
    <xf numFmtId="0" fontId="9" fillId="0" borderId="36" xfId="0" applyFont="1" applyBorder="1" applyAlignment="1">
      <alignment horizontal="center" vertical="center" wrapText="1"/>
    </xf>
    <xf numFmtId="0" fontId="9" fillId="0" borderId="15" xfId="0" applyFont="1" applyBorder="1" applyAlignment="1">
      <alignment horizontal="left" vertical="top" wrapText="1"/>
    </xf>
    <xf numFmtId="0" fontId="9" fillId="0" borderId="32"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29" xfId="0" applyFont="1" applyBorder="1" applyAlignment="1">
      <alignment horizontal="justify" vertical="top" wrapText="1"/>
    </xf>
    <xf numFmtId="0" fontId="9" fillId="0" borderId="4" xfId="0" applyFont="1" applyBorder="1" applyAlignment="1">
      <alignment horizontal="justify" vertical="top" wrapText="1"/>
    </xf>
    <xf numFmtId="0" fontId="5" fillId="2" borderId="29"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10" fillId="0" borderId="0" xfId="0" applyFont="1" applyAlignment="1">
      <alignment horizontal="right" vertical="center" wrapText="1"/>
    </xf>
    <xf numFmtId="10" fontId="9" fillId="5" borderId="15" xfId="0" applyNumberFormat="1" applyFont="1" applyFill="1" applyBorder="1" applyAlignment="1">
      <alignment horizontal="center" vertical="center" wrapText="1"/>
    </xf>
    <xf numFmtId="10" fontId="9" fillId="5" borderId="34" xfId="0" applyNumberFormat="1" applyFont="1" applyFill="1" applyBorder="1" applyAlignment="1">
      <alignment horizontal="center" vertical="center" wrapText="1"/>
    </xf>
    <xf numFmtId="10" fontId="9" fillId="5" borderId="29" xfId="0" applyNumberFormat="1" applyFont="1" applyFill="1" applyBorder="1" applyAlignment="1">
      <alignment horizontal="center" vertical="center" wrapText="1"/>
    </xf>
    <xf numFmtId="0" fontId="5" fillId="3" borderId="38" xfId="0" applyFont="1" applyFill="1" applyBorder="1" applyAlignment="1" applyProtection="1">
      <alignment horizontal="center" vertical="center" wrapText="1"/>
      <protection locked="0"/>
    </xf>
    <xf numFmtId="0" fontId="5" fillId="3" borderId="39" xfId="0" applyFont="1" applyFill="1" applyBorder="1" applyAlignment="1" applyProtection="1">
      <alignment horizontal="center" vertical="center" wrapText="1"/>
      <protection locked="0"/>
    </xf>
    <xf numFmtId="10" fontId="15" fillId="5" borderId="15" xfId="0" applyNumberFormat="1" applyFont="1" applyFill="1" applyBorder="1" applyAlignment="1">
      <alignment horizontal="center" vertical="center" wrapText="1"/>
    </xf>
    <xf numFmtId="10" fontId="15" fillId="5" borderId="34" xfId="0" applyNumberFormat="1" applyFont="1" applyFill="1" applyBorder="1" applyAlignment="1">
      <alignment horizontal="center" vertical="center" wrapText="1"/>
    </xf>
    <xf numFmtId="10" fontId="15" fillId="5" borderId="29" xfId="0" applyNumberFormat="1"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Cumplimiento PMA</a:t>
            </a:r>
          </a:p>
        </c:rich>
      </c:tx>
      <c:layout>
        <c:manualLayout>
          <c:xMode val="edge"/>
          <c:yMode val="edge"/>
          <c:x val="2.8114749311089978E-2"/>
          <c:y val="2.3458930049851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radarChart>
        <c:radarStyle val="marker"/>
        <c:varyColors val="0"/>
        <c:ser>
          <c:idx val="0"/>
          <c:order val="0"/>
          <c:spPr>
            <a:ln w="31750" cap="rnd">
              <a:solidFill>
                <a:schemeClr val="accent1"/>
              </a:solidFill>
              <a:round/>
            </a:ln>
            <a:effectLst/>
          </c:spPr>
          <c:marker>
            <c:symbol val="none"/>
          </c:marker>
          <c:dLbls>
            <c:dLbl>
              <c:idx val="1"/>
              <c:layout>
                <c:manualLayout>
                  <c:x val="-9.889748643316947E-17"/>
                  <c:y val="-2.23713646532438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A0-4B74-8E13-24CB6EDF788B}"/>
                </c:ext>
              </c:extLst>
            </c:dLbl>
            <c:dLbl>
              <c:idx val="2"/>
              <c:layout>
                <c:manualLayout>
                  <c:x val="8.091706001348618E-3"/>
                  <c:y val="-6.71140939597315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A0-4B74-8E13-24CB6EDF788B}"/>
                </c:ext>
              </c:extLst>
            </c:dLbl>
            <c:dLbl>
              <c:idx val="3"/>
              <c:layout>
                <c:manualLayout>
                  <c:x val="2.697235333782862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A0-4B74-8E13-24CB6EDF788B}"/>
                </c:ext>
              </c:extLst>
            </c:dLbl>
            <c:dLbl>
              <c:idx val="5"/>
              <c:layout>
                <c:manualLayout>
                  <c:x val="2.4724371608292368E-17"/>
                  <c:y val="-6.71140939597315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A0-4B74-8E13-24CB6EDF788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PMA!$E$63:$E$69</c:f>
              <c:strCache>
                <c:ptCount val="7"/>
                <c:pt idx="0">
                  <c:v>Acción 1</c:v>
                </c:pt>
                <c:pt idx="1">
                  <c:v>Acción 2</c:v>
                </c:pt>
                <c:pt idx="2">
                  <c:v>Acción 3</c:v>
                </c:pt>
                <c:pt idx="3">
                  <c:v>Acción 4</c:v>
                </c:pt>
                <c:pt idx="4">
                  <c:v>Acción 5</c:v>
                </c:pt>
                <c:pt idx="5">
                  <c:v>Acción 6</c:v>
                </c:pt>
                <c:pt idx="6">
                  <c:v>Acción 7 </c:v>
                </c:pt>
              </c:strCache>
            </c:strRef>
          </c:cat>
          <c:val>
            <c:numRef>
              <c:f>PMA!$F$63:$F$69</c:f>
              <c:numCache>
                <c:formatCode>0%</c:formatCode>
                <c:ptCount val="7"/>
                <c:pt idx="0">
                  <c:v>1</c:v>
                </c:pt>
                <c:pt idx="1">
                  <c:v>1</c:v>
                </c:pt>
                <c:pt idx="2">
                  <c:v>1</c:v>
                </c:pt>
                <c:pt idx="3">
                  <c:v>1</c:v>
                </c:pt>
                <c:pt idx="4" formatCode="0.0%">
                  <c:v>0.96666666666666667</c:v>
                </c:pt>
                <c:pt idx="5">
                  <c:v>1</c:v>
                </c:pt>
                <c:pt idx="6">
                  <c:v>1</c:v>
                </c:pt>
              </c:numCache>
            </c:numRef>
          </c:val>
          <c:extLst>
            <c:ext xmlns:c16="http://schemas.microsoft.com/office/drawing/2014/chart" uri="{C3380CC4-5D6E-409C-BE32-E72D297353CC}">
              <c16:uniqueId val="{00000000-52A0-4B74-8E13-24CB6EDF788B}"/>
            </c:ext>
          </c:extLst>
        </c:ser>
        <c:dLbls>
          <c:showLegendKey val="0"/>
          <c:showVal val="1"/>
          <c:showCatName val="0"/>
          <c:showSerName val="0"/>
          <c:showPercent val="0"/>
          <c:showBubbleSize val="0"/>
        </c:dLbls>
        <c:axId val="1051863999"/>
        <c:axId val="1051859679"/>
      </c:radarChart>
      <c:catAx>
        <c:axId val="1051863999"/>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75000"/>
                  </a:schemeClr>
                </a:solidFill>
                <a:latin typeface="+mn-lt"/>
                <a:ea typeface="+mn-ea"/>
                <a:cs typeface="+mn-cs"/>
              </a:defRPr>
            </a:pPr>
            <a:endParaRPr lang="es-CO"/>
          </a:p>
        </c:txPr>
        <c:crossAx val="1051859679"/>
        <c:crosses val="autoZero"/>
        <c:auto val="1"/>
        <c:lblAlgn val="ctr"/>
        <c:lblOffset val="100"/>
        <c:noMultiLvlLbl val="0"/>
      </c:catAx>
      <c:valAx>
        <c:axId val="1051859679"/>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85000"/>
                  </a:schemeClr>
                </a:solidFill>
                <a:latin typeface="+mn-lt"/>
                <a:ea typeface="+mn-ea"/>
                <a:cs typeface="+mn-cs"/>
              </a:defRPr>
            </a:pPr>
            <a:endParaRPr lang="es-CO"/>
          </a:p>
        </c:txPr>
        <c:crossAx val="105186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358774</xdr:colOff>
      <xdr:row>62</xdr:row>
      <xdr:rowOff>247650</xdr:rowOff>
    </xdr:from>
    <xdr:to>
      <xdr:col>10</xdr:col>
      <xdr:colOff>1396999</xdr:colOff>
      <xdr:row>88</xdr:row>
      <xdr:rowOff>19050</xdr:rowOff>
    </xdr:to>
    <xdr:graphicFrame macro="">
      <xdr:nvGraphicFramePr>
        <xdr:cNvPr id="2" name="Gráfico 1">
          <a:extLst>
            <a:ext uri="{FF2B5EF4-FFF2-40B4-BE49-F238E27FC236}">
              <a16:creationId xmlns:a16="http://schemas.microsoft.com/office/drawing/2014/main" id="{21C15870-2125-0966-B3EE-84BC70ABAE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K82"/>
  <sheetViews>
    <sheetView showGridLines="0" tabSelected="1" zoomScale="80" zoomScaleNormal="80" zoomScaleSheetLayoutView="85" zoomScalePageLayoutView="55" workbookViewId="0">
      <pane xSplit="5" ySplit="10" topLeftCell="AE22" activePane="bottomRight" state="frozen"/>
      <selection pane="topRight" activeCell="F1" sqref="F1"/>
      <selection pane="bottomLeft" activeCell="A11" sqref="A11"/>
      <selection pane="bottomRight" activeCell="AH26" sqref="AH26"/>
    </sheetView>
  </sheetViews>
  <sheetFormatPr baseColWidth="10" defaultColWidth="11.42578125" defaultRowHeight="15" x14ac:dyDescent="0.25"/>
  <cols>
    <col min="2" max="2" width="25" customWidth="1"/>
    <col min="3" max="3" width="11.85546875" customWidth="1"/>
    <col min="4" max="4" width="21.140625" customWidth="1"/>
    <col min="6" max="6" width="21.140625" customWidth="1"/>
    <col min="8" max="8" width="15.85546875" customWidth="1"/>
    <col min="9" max="9" width="11.42578125" style="38" customWidth="1"/>
    <col min="10" max="10" width="13.85546875" style="38" customWidth="1"/>
    <col min="11" max="11" width="21" customWidth="1"/>
    <col min="12" max="12" width="15.85546875" customWidth="1"/>
    <col min="13" max="13" width="28.85546875" customWidth="1"/>
    <col min="14" max="14" width="26.140625" customWidth="1"/>
    <col min="15" max="15" width="31.5703125" customWidth="1"/>
    <col min="16" max="16" width="32.140625" customWidth="1"/>
    <col min="17" max="17" width="32.5703125" customWidth="1"/>
    <col min="18" max="18" width="44.140625" customWidth="1"/>
    <col min="19" max="20" width="35.5703125" customWidth="1"/>
    <col min="21" max="24" width="46.42578125" customWidth="1"/>
    <col min="25" max="25" width="32.140625" customWidth="1"/>
    <col min="26" max="26" width="23.85546875" customWidth="1"/>
    <col min="27" max="27" width="83.5703125" hidden="1" customWidth="1"/>
    <col min="28" max="28" width="23.85546875" hidden="1" customWidth="1"/>
    <col min="29" max="29" width="100.42578125" customWidth="1"/>
    <col min="30" max="30" width="35.85546875" customWidth="1"/>
    <col min="31" max="31" width="100.42578125" customWidth="1"/>
    <col min="32" max="33" width="35.85546875" customWidth="1"/>
    <col min="34" max="34" width="47.28515625" customWidth="1"/>
    <col min="37" max="37" width="20.140625" customWidth="1"/>
  </cols>
  <sheetData>
    <row r="3" spans="1:37" x14ac:dyDescent="0.25">
      <c r="A3" s="98" t="s">
        <v>0</v>
      </c>
      <c r="B3" s="99"/>
      <c r="C3" s="100" t="s">
        <v>1</v>
      </c>
      <c r="D3" s="101"/>
      <c r="E3" s="101"/>
      <c r="F3" s="101"/>
      <c r="G3" s="101"/>
      <c r="H3" s="101"/>
      <c r="I3" s="102"/>
      <c r="J3" s="1" t="s">
        <v>2</v>
      </c>
      <c r="K3" s="103" t="s">
        <v>3</v>
      </c>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5"/>
    </row>
    <row r="4" spans="1:37" x14ac:dyDescent="0.25">
      <c r="A4" s="85" t="s">
        <v>4</v>
      </c>
      <c r="B4" s="85"/>
      <c r="C4" s="100" t="s">
        <v>5</v>
      </c>
      <c r="D4" s="101"/>
      <c r="E4" s="101"/>
      <c r="F4" s="101"/>
      <c r="G4" s="101"/>
      <c r="H4" s="101"/>
      <c r="I4" s="102"/>
      <c r="J4" s="106" t="s">
        <v>6</v>
      </c>
      <c r="K4" s="107"/>
      <c r="L4" s="91"/>
      <c r="M4" s="92"/>
      <c r="N4" s="92"/>
      <c r="O4" s="92"/>
      <c r="P4" s="92"/>
      <c r="Q4" s="92"/>
      <c r="R4" s="92"/>
      <c r="S4" s="92"/>
      <c r="T4" s="92"/>
      <c r="U4" s="92"/>
      <c r="V4" s="92"/>
      <c r="W4" s="92"/>
      <c r="X4" s="92"/>
      <c r="Y4" s="92"/>
      <c r="Z4" s="92"/>
      <c r="AA4" s="92"/>
      <c r="AB4" s="92"/>
      <c r="AC4" s="92"/>
      <c r="AD4" s="92"/>
      <c r="AE4" s="92"/>
      <c r="AF4" s="92"/>
      <c r="AG4" s="92"/>
      <c r="AH4" s="92"/>
      <c r="AI4" s="92"/>
      <c r="AJ4" s="92"/>
      <c r="AK4" s="93"/>
    </row>
    <row r="5" spans="1:37" x14ac:dyDescent="0.25">
      <c r="A5" s="85" t="s">
        <v>7</v>
      </c>
      <c r="B5" s="85"/>
      <c r="C5" s="86" t="s">
        <v>8</v>
      </c>
      <c r="D5" s="87"/>
      <c r="E5" s="87"/>
      <c r="F5" s="87"/>
      <c r="G5" s="87"/>
      <c r="H5" s="87"/>
      <c r="I5" s="88"/>
      <c r="J5" s="89" t="s">
        <v>9</v>
      </c>
      <c r="K5" s="90"/>
      <c r="L5" s="91">
        <v>46006</v>
      </c>
      <c r="M5" s="92"/>
      <c r="N5" s="92"/>
      <c r="O5" s="92"/>
      <c r="P5" s="92"/>
      <c r="Q5" s="92"/>
      <c r="R5" s="92"/>
      <c r="S5" s="92"/>
      <c r="T5" s="92"/>
      <c r="U5" s="92"/>
      <c r="V5" s="92"/>
      <c r="W5" s="92"/>
      <c r="X5" s="92"/>
      <c r="Y5" s="92"/>
      <c r="Z5" s="92"/>
      <c r="AA5" s="92"/>
      <c r="AB5" s="92"/>
      <c r="AC5" s="92"/>
      <c r="AD5" s="92"/>
      <c r="AE5" s="92"/>
      <c r="AF5" s="92"/>
      <c r="AG5" s="92"/>
      <c r="AH5" s="92"/>
      <c r="AI5" s="92"/>
      <c r="AJ5" s="92"/>
      <c r="AK5" s="93"/>
    </row>
    <row r="6" spans="1:37" x14ac:dyDescent="0.25">
      <c r="A6" s="85" t="s">
        <v>10</v>
      </c>
      <c r="B6" s="85"/>
      <c r="C6" s="2" t="s">
        <v>11</v>
      </c>
      <c r="D6" s="3"/>
      <c r="E6" s="3"/>
      <c r="F6" s="3"/>
      <c r="G6" s="3"/>
      <c r="H6" s="3"/>
      <c r="I6" s="4"/>
      <c r="J6" s="5"/>
      <c r="K6" s="6"/>
      <c r="L6" s="4"/>
      <c r="M6" s="4"/>
      <c r="N6" s="4"/>
      <c r="O6" s="4"/>
      <c r="P6" s="4"/>
      <c r="Q6" s="4"/>
      <c r="R6" s="4"/>
      <c r="S6" s="4"/>
      <c r="T6" s="4"/>
      <c r="U6" s="4"/>
      <c r="V6" s="4"/>
      <c r="W6" s="4"/>
      <c r="X6" s="4"/>
      <c r="Y6" s="4"/>
      <c r="Z6" s="4"/>
      <c r="AA6" s="4"/>
      <c r="AB6" s="4"/>
      <c r="AC6" s="4"/>
      <c r="AD6" s="4"/>
      <c r="AE6" s="4"/>
      <c r="AF6" s="4"/>
      <c r="AG6" s="4"/>
      <c r="AH6" s="4"/>
      <c r="AI6" s="4"/>
      <c r="AJ6" s="4"/>
      <c r="AK6" s="7"/>
    </row>
    <row r="7" spans="1:37" ht="26.25" customHeight="1" thickBot="1" x14ac:dyDescent="0.3">
      <c r="A7" s="94" t="s">
        <v>12</v>
      </c>
      <c r="B7" s="94"/>
      <c r="C7" s="95"/>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7"/>
    </row>
    <row r="8" spans="1:37" ht="15.75" x14ac:dyDescent="0.25">
      <c r="A8" s="108" t="s">
        <v>13</v>
      </c>
      <c r="B8" s="109"/>
      <c r="C8" s="110"/>
      <c r="D8" s="110"/>
      <c r="E8" s="110"/>
      <c r="F8" s="110"/>
      <c r="G8" s="110"/>
      <c r="H8" s="110"/>
      <c r="I8" s="110"/>
      <c r="J8" s="110"/>
      <c r="K8" s="110"/>
      <c r="L8" s="110"/>
      <c r="M8" s="110"/>
      <c r="N8" s="110"/>
      <c r="O8" s="110"/>
      <c r="P8" s="110"/>
      <c r="Q8" s="110"/>
      <c r="R8" s="110"/>
      <c r="S8" s="110"/>
      <c r="T8" s="110"/>
      <c r="U8" s="110"/>
      <c r="V8" s="110"/>
      <c r="W8" s="110"/>
      <c r="X8" s="110"/>
      <c r="Y8" s="110"/>
      <c r="Z8" s="110"/>
      <c r="AA8" s="83" t="s">
        <v>224</v>
      </c>
      <c r="AB8" s="83"/>
      <c r="AC8" s="83" t="s">
        <v>225</v>
      </c>
      <c r="AD8" s="83"/>
      <c r="AE8" s="83" t="s">
        <v>228</v>
      </c>
      <c r="AF8" s="83"/>
      <c r="AG8" s="83" t="s">
        <v>235</v>
      </c>
      <c r="AH8" s="83"/>
      <c r="AI8" s="111" t="s">
        <v>14</v>
      </c>
      <c r="AJ8" s="112"/>
      <c r="AK8" s="113"/>
    </row>
    <row r="9" spans="1:37" ht="28.5" customHeight="1" x14ac:dyDescent="0.25">
      <c r="A9" s="114" t="s">
        <v>15</v>
      </c>
      <c r="B9" s="116" t="s">
        <v>16</v>
      </c>
      <c r="C9" s="116" t="s">
        <v>17</v>
      </c>
      <c r="D9" s="116" t="s">
        <v>18</v>
      </c>
      <c r="E9" s="116" t="s">
        <v>19</v>
      </c>
      <c r="F9" s="116" t="s">
        <v>20</v>
      </c>
      <c r="G9" s="116" t="s">
        <v>21</v>
      </c>
      <c r="H9" s="116"/>
      <c r="I9" s="116" t="s">
        <v>22</v>
      </c>
      <c r="J9" s="116" t="s">
        <v>23</v>
      </c>
      <c r="K9" s="147" t="s">
        <v>24</v>
      </c>
      <c r="L9" s="118" t="s">
        <v>25</v>
      </c>
      <c r="M9" s="116" t="s">
        <v>26</v>
      </c>
      <c r="N9" s="118" t="s">
        <v>27</v>
      </c>
      <c r="O9" s="118" t="s">
        <v>28</v>
      </c>
      <c r="P9" s="118" t="s">
        <v>29</v>
      </c>
      <c r="Q9" s="118" t="s">
        <v>30</v>
      </c>
      <c r="R9" s="118" t="s">
        <v>31</v>
      </c>
      <c r="S9" s="118" t="s">
        <v>32</v>
      </c>
      <c r="T9" s="118" t="s">
        <v>33</v>
      </c>
      <c r="U9" s="118" t="s">
        <v>34</v>
      </c>
      <c r="V9" s="118" t="s">
        <v>35</v>
      </c>
      <c r="W9" s="118" t="s">
        <v>36</v>
      </c>
      <c r="X9" s="118" t="s">
        <v>37</v>
      </c>
      <c r="Y9" s="120" t="s">
        <v>38</v>
      </c>
      <c r="Z9" s="116" t="s">
        <v>39</v>
      </c>
      <c r="AA9" s="84" t="s">
        <v>40</v>
      </c>
      <c r="AB9" s="84" t="s">
        <v>41</v>
      </c>
      <c r="AC9" s="139" t="s">
        <v>40</v>
      </c>
      <c r="AD9" s="141" t="s">
        <v>41</v>
      </c>
      <c r="AE9" s="139" t="s">
        <v>40</v>
      </c>
      <c r="AF9" s="166" t="s">
        <v>41</v>
      </c>
      <c r="AG9" s="84" t="s">
        <v>40</v>
      </c>
      <c r="AH9" s="84" t="s">
        <v>41</v>
      </c>
      <c r="AI9" s="143" t="s">
        <v>42</v>
      </c>
      <c r="AJ9" s="145" t="s">
        <v>43</v>
      </c>
      <c r="AK9" s="123" t="s">
        <v>44</v>
      </c>
    </row>
    <row r="10" spans="1:37" ht="15.75" thickBot="1" x14ac:dyDescent="0.3">
      <c r="A10" s="115"/>
      <c r="B10" s="117"/>
      <c r="C10" s="117"/>
      <c r="D10" s="117"/>
      <c r="E10" s="117"/>
      <c r="F10" s="117"/>
      <c r="G10" s="8" t="s">
        <v>45</v>
      </c>
      <c r="H10" s="8" t="s">
        <v>46</v>
      </c>
      <c r="I10" s="117"/>
      <c r="J10" s="117"/>
      <c r="K10" s="148"/>
      <c r="L10" s="119"/>
      <c r="M10" s="117"/>
      <c r="N10" s="119"/>
      <c r="O10" s="119"/>
      <c r="P10" s="119"/>
      <c r="Q10" s="119"/>
      <c r="R10" s="119"/>
      <c r="S10" s="119"/>
      <c r="T10" s="119"/>
      <c r="U10" s="119"/>
      <c r="V10" s="119"/>
      <c r="W10" s="119"/>
      <c r="X10" s="119"/>
      <c r="Y10" s="121"/>
      <c r="Z10" s="117"/>
      <c r="AA10" s="122"/>
      <c r="AB10" s="122"/>
      <c r="AC10" s="140"/>
      <c r="AD10" s="142"/>
      <c r="AE10" s="140"/>
      <c r="AF10" s="167"/>
      <c r="AG10" s="84"/>
      <c r="AH10" s="84"/>
      <c r="AI10" s="144"/>
      <c r="AJ10" s="146"/>
      <c r="AK10" s="124"/>
    </row>
    <row r="11" spans="1:37" ht="84" customHeight="1" x14ac:dyDescent="0.25">
      <c r="A11" s="125">
        <v>1</v>
      </c>
      <c r="B11" s="127" t="s">
        <v>47</v>
      </c>
      <c r="C11" s="129" t="s">
        <v>48</v>
      </c>
      <c r="D11" s="131" t="s">
        <v>49</v>
      </c>
      <c r="E11" s="9" t="s">
        <v>50</v>
      </c>
      <c r="F11" s="41" t="s">
        <v>51</v>
      </c>
      <c r="G11" s="42">
        <v>44683</v>
      </c>
      <c r="H11" s="42">
        <v>44742</v>
      </c>
      <c r="I11" s="43">
        <f>(H11-G11)/7</f>
        <v>8.4285714285714288</v>
      </c>
      <c r="J11" s="65">
        <v>1</v>
      </c>
      <c r="K11" s="44" t="s">
        <v>52</v>
      </c>
      <c r="L11" s="134">
        <f>AVERAGE(J11:J13)</f>
        <v>1</v>
      </c>
      <c r="M11" s="39" t="s">
        <v>53</v>
      </c>
      <c r="N11" s="39" t="s">
        <v>54</v>
      </c>
      <c r="O11" s="39" t="s">
        <v>54</v>
      </c>
      <c r="P11" s="39" t="s">
        <v>54</v>
      </c>
      <c r="Q11" s="39" t="s">
        <v>54</v>
      </c>
      <c r="R11" s="39" t="s">
        <v>54</v>
      </c>
      <c r="S11" s="39" t="s">
        <v>54</v>
      </c>
      <c r="T11" s="39" t="s">
        <v>54</v>
      </c>
      <c r="U11" s="39" t="s">
        <v>54</v>
      </c>
      <c r="V11" s="39" t="s">
        <v>54</v>
      </c>
      <c r="W11" s="39" t="s">
        <v>54</v>
      </c>
      <c r="X11" s="39" t="s">
        <v>54</v>
      </c>
      <c r="Y11" s="69" t="s">
        <v>55</v>
      </c>
      <c r="Z11" s="39" t="s">
        <v>56</v>
      </c>
      <c r="AA11" s="71" t="s">
        <v>206</v>
      </c>
      <c r="AB11" s="72" t="s">
        <v>207</v>
      </c>
      <c r="AC11" s="71" t="s">
        <v>206</v>
      </c>
      <c r="AD11" s="72" t="s">
        <v>207</v>
      </c>
      <c r="AE11" s="71" t="s">
        <v>206</v>
      </c>
      <c r="AF11" s="72" t="s">
        <v>207</v>
      </c>
      <c r="AG11" s="39" t="s">
        <v>206</v>
      </c>
      <c r="AH11" s="82" t="s">
        <v>207</v>
      </c>
      <c r="AI11" s="13"/>
      <c r="AJ11" s="14"/>
      <c r="AK11" s="15"/>
    </row>
    <row r="12" spans="1:37" ht="113.25" customHeight="1" x14ac:dyDescent="0.25">
      <c r="A12" s="126"/>
      <c r="B12" s="128"/>
      <c r="C12" s="130"/>
      <c r="D12" s="132"/>
      <c r="E12" s="16" t="s">
        <v>57</v>
      </c>
      <c r="F12" s="26" t="s">
        <v>58</v>
      </c>
      <c r="G12" s="45">
        <v>44683</v>
      </c>
      <c r="H12" s="45">
        <v>44925</v>
      </c>
      <c r="I12" s="43">
        <f t="shared" ref="I12:I62" si="0">(H12-G12)/7</f>
        <v>34.571428571428569</v>
      </c>
      <c r="J12" s="49">
        <v>1</v>
      </c>
      <c r="K12" s="46" t="s">
        <v>59</v>
      </c>
      <c r="L12" s="135"/>
      <c r="M12" s="26" t="s">
        <v>60</v>
      </c>
      <c r="N12" s="39" t="s">
        <v>54</v>
      </c>
      <c r="O12" s="39" t="s">
        <v>54</v>
      </c>
      <c r="P12" s="39" t="s">
        <v>54</v>
      </c>
      <c r="Q12" s="39" t="s">
        <v>54</v>
      </c>
      <c r="R12" s="39" t="s">
        <v>54</v>
      </c>
      <c r="S12" s="39" t="s">
        <v>54</v>
      </c>
      <c r="T12" s="39" t="s">
        <v>54</v>
      </c>
      <c r="U12" s="39" t="s">
        <v>54</v>
      </c>
      <c r="V12" s="39" t="s">
        <v>54</v>
      </c>
      <c r="W12" s="39" t="s">
        <v>54</v>
      </c>
      <c r="X12" s="39" t="s">
        <v>54</v>
      </c>
      <c r="Y12" s="69" t="s">
        <v>55</v>
      </c>
      <c r="Z12" s="26" t="s">
        <v>56</v>
      </c>
      <c r="AA12" s="26" t="s">
        <v>206</v>
      </c>
      <c r="AB12" s="26" t="s">
        <v>207</v>
      </c>
      <c r="AC12" s="26" t="s">
        <v>206</v>
      </c>
      <c r="AD12" s="26" t="s">
        <v>207</v>
      </c>
      <c r="AE12" s="26" t="s">
        <v>206</v>
      </c>
      <c r="AF12" s="26" t="s">
        <v>207</v>
      </c>
      <c r="AG12" s="26" t="s">
        <v>206</v>
      </c>
      <c r="AH12" s="26" t="s">
        <v>207</v>
      </c>
      <c r="AI12" s="22"/>
      <c r="AJ12" s="23"/>
      <c r="AK12" s="19"/>
    </row>
    <row r="13" spans="1:37" ht="138" customHeight="1" x14ac:dyDescent="0.25">
      <c r="A13" s="126"/>
      <c r="B13" s="128"/>
      <c r="C13" s="130"/>
      <c r="D13" s="133"/>
      <c r="E13" s="16" t="s">
        <v>61</v>
      </c>
      <c r="F13" s="26" t="s">
        <v>62</v>
      </c>
      <c r="G13" s="45">
        <v>44683</v>
      </c>
      <c r="H13" s="47">
        <v>44985</v>
      </c>
      <c r="I13" s="43">
        <f t="shared" si="0"/>
        <v>43.142857142857146</v>
      </c>
      <c r="J13" s="49">
        <v>1</v>
      </c>
      <c r="K13" s="46" t="s">
        <v>63</v>
      </c>
      <c r="L13" s="136"/>
      <c r="M13" s="24" t="s">
        <v>64</v>
      </c>
      <c r="N13" s="26" t="s">
        <v>65</v>
      </c>
      <c r="O13" s="39" t="s">
        <v>54</v>
      </c>
      <c r="P13" s="39" t="s">
        <v>54</v>
      </c>
      <c r="Q13" s="39" t="s">
        <v>54</v>
      </c>
      <c r="R13" s="39" t="s">
        <v>54</v>
      </c>
      <c r="S13" s="61" t="s">
        <v>66</v>
      </c>
      <c r="T13" s="26" t="s">
        <v>67</v>
      </c>
      <c r="U13" s="26" t="s">
        <v>67</v>
      </c>
      <c r="V13" s="26" t="s">
        <v>67</v>
      </c>
      <c r="W13" s="61" t="s">
        <v>68</v>
      </c>
      <c r="X13" s="39" t="s">
        <v>54</v>
      </c>
      <c r="Y13" s="69" t="s">
        <v>55</v>
      </c>
      <c r="Z13" s="26" t="s">
        <v>56</v>
      </c>
      <c r="AA13" s="26" t="s">
        <v>208</v>
      </c>
      <c r="AB13" s="26" t="s">
        <v>209</v>
      </c>
      <c r="AC13" s="26" t="s">
        <v>208</v>
      </c>
      <c r="AD13" s="26" t="s">
        <v>209</v>
      </c>
      <c r="AE13" s="26" t="s">
        <v>208</v>
      </c>
      <c r="AF13" s="26" t="s">
        <v>209</v>
      </c>
      <c r="AG13" s="26" t="s">
        <v>208</v>
      </c>
      <c r="AH13" s="26" t="s">
        <v>209</v>
      </c>
      <c r="AI13" s="22"/>
      <c r="AJ13" s="23"/>
      <c r="AK13" s="19"/>
    </row>
    <row r="14" spans="1:37" ht="222" customHeight="1" x14ac:dyDescent="0.25">
      <c r="A14" s="126"/>
      <c r="B14" s="128"/>
      <c r="C14" s="129" t="s">
        <v>69</v>
      </c>
      <c r="D14" s="133" t="s">
        <v>70</v>
      </c>
      <c r="E14" s="9" t="s">
        <v>50</v>
      </c>
      <c r="F14" s="41" t="s">
        <v>71</v>
      </c>
      <c r="G14" s="42">
        <v>44774</v>
      </c>
      <c r="H14" s="42">
        <v>44792</v>
      </c>
      <c r="I14" s="43">
        <f t="shared" si="0"/>
        <v>2.5714285714285716</v>
      </c>
      <c r="J14" s="65">
        <v>1</v>
      </c>
      <c r="K14" s="44" t="s">
        <v>72</v>
      </c>
      <c r="L14" s="138">
        <f>AVERAGE(J14:J16)</f>
        <v>1</v>
      </c>
      <c r="M14" s="39" t="s">
        <v>73</v>
      </c>
      <c r="N14" s="39" t="s">
        <v>54</v>
      </c>
      <c r="O14" s="39" t="s">
        <v>54</v>
      </c>
      <c r="P14" s="39" t="s">
        <v>54</v>
      </c>
      <c r="Q14" s="39" t="s">
        <v>54</v>
      </c>
      <c r="R14" s="39" t="s">
        <v>54</v>
      </c>
      <c r="S14" s="39" t="s">
        <v>54</v>
      </c>
      <c r="T14" s="39" t="s">
        <v>54</v>
      </c>
      <c r="U14" s="39" t="s">
        <v>54</v>
      </c>
      <c r="V14" s="39" t="s">
        <v>54</v>
      </c>
      <c r="W14" s="39" t="s">
        <v>54</v>
      </c>
      <c r="X14" s="39" t="s">
        <v>54</v>
      </c>
      <c r="Y14" s="69" t="s">
        <v>55</v>
      </c>
      <c r="Z14" s="39" t="s">
        <v>74</v>
      </c>
      <c r="AA14" s="26" t="s">
        <v>206</v>
      </c>
      <c r="AB14" s="26" t="s">
        <v>207</v>
      </c>
      <c r="AC14" s="26" t="s">
        <v>206</v>
      </c>
      <c r="AD14" s="26" t="s">
        <v>207</v>
      </c>
      <c r="AE14" s="26" t="s">
        <v>206</v>
      </c>
      <c r="AF14" s="26" t="s">
        <v>207</v>
      </c>
      <c r="AG14" s="26" t="s">
        <v>206</v>
      </c>
      <c r="AH14" s="26" t="s">
        <v>207</v>
      </c>
      <c r="AI14" s="13"/>
      <c r="AJ14" s="14"/>
      <c r="AK14" s="15"/>
    </row>
    <row r="15" spans="1:37" ht="216.75" customHeight="1" x14ac:dyDescent="0.25">
      <c r="A15" s="126"/>
      <c r="B15" s="128"/>
      <c r="C15" s="129"/>
      <c r="D15" s="133"/>
      <c r="E15" s="16" t="s">
        <v>57</v>
      </c>
      <c r="F15" s="26" t="s">
        <v>75</v>
      </c>
      <c r="G15" s="45">
        <v>44805</v>
      </c>
      <c r="H15" s="45">
        <v>45291</v>
      </c>
      <c r="I15" s="43">
        <f t="shared" si="0"/>
        <v>69.428571428571431</v>
      </c>
      <c r="J15" s="49">
        <v>1</v>
      </c>
      <c r="K15" s="46" t="s">
        <v>76</v>
      </c>
      <c r="L15" s="135"/>
      <c r="M15" s="50" t="s">
        <v>77</v>
      </c>
      <c r="N15" s="26" t="s">
        <v>78</v>
      </c>
      <c r="O15" s="39" t="s">
        <v>79</v>
      </c>
      <c r="P15" s="39" t="s">
        <v>80</v>
      </c>
      <c r="Q15" s="61" t="s">
        <v>81</v>
      </c>
      <c r="R15" s="61" t="s">
        <v>82</v>
      </c>
      <c r="S15" s="61" t="s">
        <v>83</v>
      </c>
      <c r="T15" s="61" t="s">
        <v>84</v>
      </c>
      <c r="U15" s="61" t="s">
        <v>85</v>
      </c>
      <c r="V15" s="39" t="s">
        <v>54</v>
      </c>
      <c r="W15" s="39" t="s">
        <v>54</v>
      </c>
      <c r="X15" s="39" t="s">
        <v>54</v>
      </c>
      <c r="Y15" s="69" t="s">
        <v>55</v>
      </c>
      <c r="Z15" s="26" t="s">
        <v>56</v>
      </c>
      <c r="AA15" s="26" t="s">
        <v>210</v>
      </c>
      <c r="AB15" s="26" t="s">
        <v>211</v>
      </c>
      <c r="AC15" s="26" t="s">
        <v>210</v>
      </c>
      <c r="AD15" s="26" t="s">
        <v>211</v>
      </c>
      <c r="AE15" s="26" t="s">
        <v>210</v>
      </c>
      <c r="AF15" s="26" t="s">
        <v>211</v>
      </c>
      <c r="AG15" s="26" t="s">
        <v>210</v>
      </c>
      <c r="AH15" s="26" t="s">
        <v>211</v>
      </c>
      <c r="AI15" s="22"/>
      <c r="AJ15" s="23"/>
      <c r="AK15" s="19"/>
    </row>
    <row r="16" spans="1:37" ht="409.5" customHeight="1" x14ac:dyDescent="0.25">
      <c r="A16" s="126"/>
      <c r="B16" s="128"/>
      <c r="C16" s="130"/>
      <c r="D16" s="137"/>
      <c r="E16" s="16" t="s">
        <v>61</v>
      </c>
      <c r="F16" s="26" t="s">
        <v>86</v>
      </c>
      <c r="G16" s="45">
        <v>44866</v>
      </c>
      <c r="H16" s="45">
        <v>44925</v>
      </c>
      <c r="I16" s="43">
        <f>(H16-G16)/7</f>
        <v>8.4285714285714288</v>
      </c>
      <c r="J16" s="49">
        <v>1</v>
      </c>
      <c r="K16" s="46" t="s">
        <v>87</v>
      </c>
      <c r="L16" s="136"/>
      <c r="M16" s="50" t="s">
        <v>77</v>
      </c>
      <c r="N16" s="24" t="s">
        <v>88</v>
      </c>
      <c r="O16" s="26" t="s">
        <v>89</v>
      </c>
      <c r="P16" s="39" t="s">
        <v>80</v>
      </c>
      <c r="Q16" s="61" t="s">
        <v>90</v>
      </c>
      <c r="R16" s="61" t="s">
        <v>91</v>
      </c>
      <c r="S16" s="61" t="s">
        <v>83</v>
      </c>
      <c r="T16" s="61" t="s">
        <v>84</v>
      </c>
      <c r="U16" s="61" t="s">
        <v>85</v>
      </c>
      <c r="V16" s="39" t="s">
        <v>54</v>
      </c>
      <c r="W16" s="39" t="s">
        <v>54</v>
      </c>
      <c r="X16" s="39" t="s">
        <v>54</v>
      </c>
      <c r="Y16" s="69" t="s">
        <v>55</v>
      </c>
      <c r="Z16" s="26" t="s">
        <v>92</v>
      </c>
      <c r="AA16" s="26" t="s">
        <v>210</v>
      </c>
      <c r="AB16" s="26" t="s">
        <v>211</v>
      </c>
      <c r="AC16" s="26" t="s">
        <v>210</v>
      </c>
      <c r="AD16" s="26" t="s">
        <v>211</v>
      </c>
      <c r="AE16" s="26" t="s">
        <v>210</v>
      </c>
      <c r="AF16" s="26" t="s">
        <v>211</v>
      </c>
      <c r="AG16" s="26" t="s">
        <v>210</v>
      </c>
      <c r="AH16" s="26" t="s">
        <v>211</v>
      </c>
      <c r="AI16" s="22"/>
      <c r="AJ16" s="23"/>
      <c r="AK16" s="19"/>
    </row>
    <row r="17" spans="1:37" ht="225" customHeight="1" x14ac:dyDescent="0.25">
      <c r="A17" s="149">
        <v>2</v>
      </c>
      <c r="B17" s="152" t="s">
        <v>93</v>
      </c>
      <c r="C17" s="129" t="s">
        <v>94</v>
      </c>
      <c r="D17" s="133" t="s">
        <v>95</v>
      </c>
      <c r="E17" s="9" t="s">
        <v>96</v>
      </c>
      <c r="F17" s="39" t="s">
        <v>97</v>
      </c>
      <c r="G17" s="42">
        <v>44682</v>
      </c>
      <c r="H17" s="42">
        <v>44712</v>
      </c>
      <c r="I17" s="43">
        <f t="shared" si="0"/>
        <v>4.2857142857142856</v>
      </c>
      <c r="J17" s="65">
        <v>1</v>
      </c>
      <c r="K17" s="44" t="s">
        <v>98</v>
      </c>
      <c r="L17" s="138">
        <f>AVERAGE(J17:J18)</f>
        <v>1</v>
      </c>
      <c r="M17" s="41" t="s">
        <v>99</v>
      </c>
      <c r="N17" s="39" t="s">
        <v>54</v>
      </c>
      <c r="O17" s="39" t="s">
        <v>54</v>
      </c>
      <c r="P17" s="39" t="s">
        <v>54</v>
      </c>
      <c r="Q17" s="39" t="s">
        <v>54</v>
      </c>
      <c r="R17" s="39" t="s">
        <v>54</v>
      </c>
      <c r="S17" s="61" t="s">
        <v>66</v>
      </c>
      <c r="T17" s="61" t="s">
        <v>100</v>
      </c>
      <c r="U17" s="61" t="s">
        <v>100</v>
      </c>
      <c r="V17" s="61" t="s">
        <v>100</v>
      </c>
      <c r="W17" s="39" t="s">
        <v>54</v>
      </c>
      <c r="X17" s="39" t="s">
        <v>54</v>
      </c>
      <c r="Y17" s="69" t="s">
        <v>55</v>
      </c>
      <c r="Z17" s="39" t="s">
        <v>56</v>
      </c>
      <c r="AA17" s="26" t="s">
        <v>212</v>
      </c>
      <c r="AB17" s="26" t="s">
        <v>213</v>
      </c>
      <c r="AC17" s="26" t="s">
        <v>212</v>
      </c>
      <c r="AD17" s="26" t="s">
        <v>213</v>
      </c>
      <c r="AE17" s="26" t="s">
        <v>212</v>
      </c>
      <c r="AF17" s="26" t="s">
        <v>213</v>
      </c>
      <c r="AG17" s="26" t="s">
        <v>212</v>
      </c>
      <c r="AH17" s="26" t="s">
        <v>213</v>
      </c>
      <c r="AI17" s="13"/>
      <c r="AJ17" s="14"/>
      <c r="AK17" s="15"/>
    </row>
    <row r="18" spans="1:37" ht="229.5" customHeight="1" x14ac:dyDescent="0.25">
      <c r="A18" s="149"/>
      <c r="B18" s="152"/>
      <c r="C18" s="130"/>
      <c r="D18" s="137"/>
      <c r="E18" s="16" t="s">
        <v>101</v>
      </c>
      <c r="F18" s="26" t="s">
        <v>102</v>
      </c>
      <c r="G18" s="45">
        <v>44774</v>
      </c>
      <c r="H18" s="45">
        <v>44926</v>
      </c>
      <c r="I18" s="43">
        <f t="shared" si="0"/>
        <v>21.714285714285715</v>
      </c>
      <c r="J18" s="65">
        <v>1</v>
      </c>
      <c r="K18" s="46" t="s">
        <v>103</v>
      </c>
      <c r="L18" s="136"/>
      <c r="M18" s="26" t="s">
        <v>104</v>
      </c>
      <c r="N18" s="24" t="s">
        <v>105</v>
      </c>
      <c r="O18" s="24" t="s">
        <v>106</v>
      </c>
      <c r="P18" s="24" t="s">
        <v>106</v>
      </c>
      <c r="Q18" s="39" t="s">
        <v>54</v>
      </c>
      <c r="R18" s="39" t="s">
        <v>54</v>
      </c>
      <c r="S18" s="61" t="s">
        <v>66</v>
      </c>
      <c r="T18" s="61" t="s">
        <v>100</v>
      </c>
      <c r="U18" s="61" t="s">
        <v>100</v>
      </c>
      <c r="V18" s="61" t="s">
        <v>100</v>
      </c>
      <c r="W18" s="39" t="s">
        <v>54</v>
      </c>
      <c r="X18" s="39" t="s">
        <v>54</v>
      </c>
      <c r="Y18" s="69" t="s">
        <v>55</v>
      </c>
      <c r="Z18" s="26" t="s">
        <v>107</v>
      </c>
      <c r="AA18" s="26" t="s">
        <v>212</v>
      </c>
      <c r="AB18" s="26" t="s">
        <v>213</v>
      </c>
      <c r="AC18" s="26" t="s">
        <v>212</v>
      </c>
      <c r="AD18" s="26" t="s">
        <v>213</v>
      </c>
      <c r="AE18" s="26" t="s">
        <v>212</v>
      </c>
      <c r="AF18" s="26" t="s">
        <v>213</v>
      </c>
      <c r="AG18" s="26" t="s">
        <v>212</v>
      </c>
      <c r="AH18" s="26" t="s">
        <v>213</v>
      </c>
      <c r="AI18" s="22"/>
      <c r="AJ18" s="23"/>
      <c r="AK18" s="19"/>
    </row>
    <row r="19" spans="1:37" ht="369.75" customHeight="1" x14ac:dyDescent="0.25">
      <c r="A19" s="149"/>
      <c r="B19" s="152"/>
      <c r="C19" s="129" t="s">
        <v>108</v>
      </c>
      <c r="D19" s="153" t="s">
        <v>109</v>
      </c>
      <c r="E19" s="9" t="s">
        <v>96</v>
      </c>
      <c r="F19" s="26" t="s">
        <v>110</v>
      </c>
      <c r="G19" s="42">
        <v>44849</v>
      </c>
      <c r="H19" s="42">
        <v>44895</v>
      </c>
      <c r="I19" s="43">
        <f t="shared" si="0"/>
        <v>6.5714285714285712</v>
      </c>
      <c r="J19" s="65">
        <v>1</v>
      </c>
      <c r="K19" s="44" t="s">
        <v>111</v>
      </c>
      <c r="L19" s="138">
        <f>AVERAGE(J19:J20)</f>
        <v>1</v>
      </c>
      <c r="M19" s="50" t="s">
        <v>112</v>
      </c>
      <c r="N19" s="41" t="s">
        <v>113</v>
      </c>
      <c r="O19" s="39" t="s">
        <v>54</v>
      </c>
      <c r="P19" s="39" t="s">
        <v>54</v>
      </c>
      <c r="Q19" s="39" t="s">
        <v>54</v>
      </c>
      <c r="R19" s="39" t="s">
        <v>54</v>
      </c>
      <c r="S19" s="61" t="s">
        <v>66</v>
      </c>
      <c r="T19" s="61" t="s">
        <v>114</v>
      </c>
      <c r="U19" s="61" t="s">
        <v>100</v>
      </c>
      <c r="V19" s="61" t="s">
        <v>100</v>
      </c>
      <c r="W19" s="39" t="s">
        <v>54</v>
      </c>
      <c r="X19" s="39" t="s">
        <v>54</v>
      </c>
      <c r="Y19" s="69" t="s">
        <v>55</v>
      </c>
      <c r="Z19" s="39" t="s">
        <v>115</v>
      </c>
      <c r="AA19" s="26" t="s">
        <v>212</v>
      </c>
      <c r="AB19" s="26" t="s">
        <v>213</v>
      </c>
      <c r="AC19" s="26" t="s">
        <v>212</v>
      </c>
      <c r="AD19" s="26" t="s">
        <v>213</v>
      </c>
      <c r="AE19" s="26" t="s">
        <v>212</v>
      </c>
      <c r="AF19" s="26" t="s">
        <v>213</v>
      </c>
      <c r="AG19" s="26" t="s">
        <v>212</v>
      </c>
      <c r="AH19" s="26" t="s">
        <v>213</v>
      </c>
      <c r="AI19" s="13"/>
      <c r="AJ19" s="14"/>
      <c r="AK19" s="15"/>
    </row>
    <row r="20" spans="1:37" ht="187.5" customHeight="1" x14ac:dyDescent="0.25">
      <c r="A20" s="149"/>
      <c r="B20" s="152"/>
      <c r="C20" s="129"/>
      <c r="D20" s="132"/>
      <c r="E20" s="9"/>
      <c r="F20" s="26" t="s">
        <v>116</v>
      </c>
      <c r="G20" s="42">
        <v>44896</v>
      </c>
      <c r="H20" s="42">
        <v>44925</v>
      </c>
      <c r="I20" s="43">
        <f t="shared" si="0"/>
        <v>4.1428571428571432</v>
      </c>
      <c r="J20" s="65">
        <v>1</v>
      </c>
      <c r="K20" s="44" t="s">
        <v>117</v>
      </c>
      <c r="L20" s="136"/>
      <c r="M20" s="50" t="s">
        <v>112</v>
      </c>
      <c r="N20" s="67"/>
      <c r="O20" s="39" t="s">
        <v>118</v>
      </c>
      <c r="P20" s="39" t="s">
        <v>118</v>
      </c>
      <c r="Q20" s="39" t="s">
        <v>118</v>
      </c>
      <c r="R20" s="39" t="s">
        <v>54</v>
      </c>
      <c r="S20" s="61" t="s">
        <v>66</v>
      </c>
      <c r="T20" s="61" t="s">
        <v>114</v>
      </c>
      <c r="U20" s="61" t="s">
        <v>100</v>
      </c>
      <c r="V20" s="61" t="s">
        <v>100</v>
      </c>
      <c r="W20" s="39" t="s">
        <v>54</v>
      </c>
      <c r="X20" s="39" t="s">
        <v>54</v>
      </c>
      <c r="Y20" s="69" t="s">
        <v>55</v>
      </c>
      <c r="Z20" s="39" t="s">
        <v>115</v>
      </c>
      <c r="AA20" s="26" t="s">
        <v>212</v>
      </c>
      <c r="AB20" s="26" t="s">
        <v>213</v>
      </c>
      <c r="AC20" s="26" t="s">
        <v>212</v>
      </c>
      <c r="AD20" s="26" t="s">
        <v>213</v>
      </c>
      <c r="AE20" s="26" t="s">
        <v>212</v>
      </c>
      <c r="AF20" s="26" t="s">
        <v>213</v>
      </c>
      <c r="AG20" s="26" t="s">
        <v>212</v>
      </c>
      <c r="AH20" s="26" t="s">
        <v>213</v>
      </c>
      <c r="AI20" s="13"/>
      <c r="AJ20" s="14"/>
      <c r="AK20" s="15"/>
    </row>
    <row r="21" spans="1:37" ht="142.5" customHeight="1" x14ac:dyDescent="0.25">
      <c r="A21" s="149">
        <v>3</v>
      </c>
      <c r="B21" s="151" t="s">
        <v>119</v>
      </c>
      <c r="C21" s="129" t="s">
        <v>120</v>
      </c>
      <c r="D21" s="153" t="s">
        <v>121</v>
      </c>
      <c r="E21" s="9" t="s">
        <v>96</v>
      </c>
      <c r="F21" s="41" t="s">
        <v>122</v>
      </c>
      <c r="G21" s="42">
        <v>44652</v>
      </c>
      <c r="H21" s="42">
        <v>44834</v>
      </c>
      <c r="I21" s="43">
        <f t="shared" si="0"/>
        <v>26</v>
      </c>
      <c r="J21" s="65">
        <v>1</v>
      </c>
      <c r="K21" s="44" t="s">
        <v>123</v>
      </c>
      <c r="L21" s="168">
        <f>AVERAGE(J21:J23)</f>
        <v>0.96666666666666667</v>
      </c>
      <c r="M21" s="41" t="s">
        <v>124</v>
      </c>
      <c r="N21" s="39" t="s">
        <v>54</v>
      </c>
      <c r="O21" s="39" t="s">
        <v>54</v>
      </c>
      <c r="P21" s="39" t="s">
        <v>54</v>
      </c>
      <c r="Q21" s="39" t="s">
        <v>54</v>
      </c>
      <c r="R21" s="39" t="s">
        <v>54</v>
      </c>
      <c r="S21" s="39" t="s">
        <v>54</v>
      </c>
      <c r="T21" s="39" t="s">
        <v>54</v>
      </c>
      <c r="U21" s="61" t="s">
        <v>100</v>
      </c>
      <c r="V21" s="61" t="s">
        <v>100</v>
      </c>
      <c r="W21" s="39" t="s">
        <v>54</v>
      </c>
      <c r="X21" s="39" t="s">
        <v>54</v>
      </c>
      <c r="Y21" s="40" t="s">
        <v>125</v>
      </c>
      <c r="Z21" s="39" t="s">
        <v>126</v>
      </c>
      <c r="AA21" s="26" t="s">
        <v>214</v>
      </c>
      <c r="AB21" s="26" t="s">
        <v>207</v>
      </c>
      <c r="AC21" s="26" t="s">
        <v>214</v>
      </c>
      <c r="AD21" s="26" t="s">
        <v>207</v>
      </c>
      <c r="AE21" s="26" t="s">
        <v>214</v>
      </c>
      <c r="AF21" s="26" t="s">
        <v>207</v>
      </c>
      <c r="AG21" s="26" t="s">
        <v>214</v>
      </c>
      <c r="AH21" s="26" t="s">
        <v>207</v>
      </c>
      <c r="AI21" s="13"/>
      <c r="AJ21" s="14"/>
      <c r="AK21" s="15"/>
    </row>
    <row r="22" spans="1:37" ht="399" customHeight="1" x14ac:dyDescent="0.25">
      <c r="A22" s="150"/>
      <c r="B22" s="152"/>
      <c r="C22" s="130"/>
      <c r="D22" s="132"/>
      <c r="E22" s="16" t="s">
        <v>127</v>
      </c>
      <c r="F22" s="26" t="s">
        <v>128</v>
      </c>
      <c r="G22" s="45">
        <v>45078</v>
      </c>
      <c r="H22" s="45">
        <v>45838</v>
      </c>
      <c r="I22" s="43">
        <f t="shared" si="0"/>
        <v>108.57142857142857</v>
      </c>
      <c r="J22" s="68">
        <v>1</v>
      </c>
      <c r="K22" s="70" t="s">
        <v>129</v>
      </c>
      <c r="L22" s="169"/>
      <c r="M22" s="50" t="s">
        <v>112</v>
      </c>
      <c r="N22" s="50" t="s">
        <v>112</v>
      </c>
      <c r="O22" s="50" t="s">
        <v>112</v>
      </c>
      <c r="P22" s="50" t="s">
        <v>112</v>
      </c>
      <c r="Q22" s="62" t="s">
        <v>130</v>
      </c>
      <c r="R22" s="62" t="s">
        <v>131</v>
      </c>
      <c r="S22" s="62" t="s">
        <v>132</v>
      </c>
      <c r="T22" s="62" t="s">
        <v>133</v>
      </c>
      <c r="U22" s="62" t="s">
        <v>134</v>
      </c>
      <c r="V22" s="62" t="s">
        <v>135</v>
      </c>
      <c r="W22" s="61"/>
      <c r="X22" s="26" t="s">
        <v>136</v>
      </c>
      <c r="Y22" s="75" t="s">
        <v>136</v>
      </c>
      <c r="Z22" s="26" t="s">
        <v>56</v>
      </c>
      <c r="AA22" s="26" t="s">
        <v>222</v>
      </c>
      <c r="AB22" s="26" t="s">
        <v>223</v>
      </c>
      <c r="AC22" s="24" t="s">
        <v>226</v>
      </c>
      <c r="AD22" s="26" t="s">
        <v>215</v>
      </c>
      <c r="AE22" s="81" t="s">
        <v>230</v>
      </c>
      <c r="AF22" s="26" t="s">
        <v>229</v>
      </c>
      <c r="AG22" s="81" t="s">
        <v>230</v>
      </c>
      <c r="AH22" s="26" t="s">
        <v>234</v>
      </c>
      <c r="AI22" s="22"/>
      <c r="AJ22" s="23"/>
      <c r="AK22" s="19"/>
    </row>
    <row r="23" spans="1:37" ht="258.95" customHeight="1" x14ac:dyDescent="0.25">
      <c r="A23" s="150"/>
      <c r="B23" s="152"/>
      <c r="C23" s="130"/>
      <c r="D23" s="133"/>
      <c r="E23" s="16" t="s">
        <v>101</v>
      </c>
      <c r="F23" s="24" t="s">
        <v>137</v>
      </c>
      <c r="G23" s="45">
        <v>45170</v>
      </c>
      <c r="H23" s="45">
        <v>46006</v>
      </c>
      <c r="I23" s="43">
        <f t="shared" si="0"/>
        <v>119.42857142857143</v>
      </c>
      <c r="J23" s="65">
        <v>0.9</v>
      </c>
      <c r="K23" s="70" t="s">
        <v>138</v>
      </c>
      <c r="L23" s="170"/>
      <c r="M23" s="50" t="s">
        <v>112</v>
      </c>
      <c r="N23" s="50" t="s">
        <v>112</v>
      </c>
      <c r="O23" s="50" t="s">
        <v>112</v>
      </c>
      <c r="P23" s="50" t="s">
        <v>112</v>
      </c>
      <c r="Q23" s="50" t="s">
        <v>112</v>
      </c>
      <c r="R23" s="66" t="s">
        <v>139</v>
      </c>
      <c r="S23" s="62" t="s">
        <v>140</v>
      </c>
      <c r="T23" s="62" t="s">
        <v>141</v>
      </c>
      <c r="U23" s="62" t="s">
        <v>142</v>
      </c>
      <c r="V23" s="62" t="s">
        <v>143</v>
      </c>
      <c r="W23" s="62"/>
      <c r="X23" s="76" t="s">
        <v>144</v>
      </c>
      <c r="Y23" s="26" t="s">
        <v>144</v>
      </c>
      <c r="Z23" s="26" t="s">
        <v>56</v>
      </c>
      <c r="AA23" s="26" t="s">
        <v>216</v>
      </c>
      <c r="AB23" s="26" t="s">
        <v>223</v>
      </c>
      <c r="AC23" s="26" t="s">
        <v>227</v>
      </c>
      <c r="AD23" s="26" t="s">
        <v>215</v>
      </c>
      <c r="AE23" s="26" t="s">
        <v>231</v>
      </c>
      <c r="AF23" s="26" t="s">
        <v>229</v>
      </c>
      <c r="AG23" s="26" t="s">
        <v>232</v>
      </c>
      <c r="AH23" s="26" t="s">
        <v>233</v>
      </c>
      <c r="AI23" s="60"/>
      <c r="AJ23" s="23"/>
      <c r="AK23" s="19"/>
    </row>
    <row r="24" spans="1:37" ht="127.5" x14ac:dyDescent="0.25">
      <c r="A24" s="154">
        <v>4</v>
      </c>
      <c r="B24" s="155" t="s">
        <v>145</v>
      </c>
      <c r="C24" s="129" t="s">
        <v>146</v>
      </c>
      <c r="D24" s="153" t="s">
        <v>147</v>
      </c>
      <c r="E24" s="9" t="s">
        <v>96</v>
      </c>
      <c r="F24" s="41" t="s">
        <v>51</v>
      </c>
      <c r="G24" s="42">
        <v>44683</v>
      </c>
      <c r="H24" s="42">
        <v>44742</v>
      </c>
      <c r="I24" s="43">
        <f t="shared" si="0"/>
        <v>8.4285714285714288</v>
      </c>
      <c r="J24" s="65">
        <v>1</v>
      </c>
      <c r="K24" s="44" t="s">
        <v>52</v>
      </c>
      <c r="L24" s="138">
        <f>AVERAGE(J24:J26)</f>
        <v>1</v>
      </c>
      <c r="M24" s="39" t="s">
        <v>148</v>
      </c>
      <c r="N24" s="39" t="s">
        <v>54</v>
      </c>
      <c r="O24" s="39" t="s">
        <v>54</v>
      </c>
      <c r="P24" s="39" t="s">
        <v>54</v>
      </c>
      <c r="Q24" s="39" t="s">
        <v>54</v>
      </c>
      <c r="R24" s="39" t="s">
        <v>54</v>
      </c>
      <c r="S24" s="39" t="s">
        <v>54</v>
      </c>
      <c r="T24" s="39" t="s">
        <v>54</v>
      </c>
      <c r="U24" s="39" t="s">
        <v>54</v>
      </c>
      <c r="V24" s="39" t="s">
        <v>54</v>
      </c>
      <c r="W24" s="61"/>
      <c r="X24" s="26" t="s">
        <v>54</v>
      </c>
      <c r="Y24" s="26" t="s">
        <v>149</v>
      </c>
      <c r="Z24" s="26" t="s">
        <v>56</v>
      </c>
      <c r="AA24" s="26" t="s">
        <v>214</v>
      </c>
      <c r="AB24" s="26" t="s">
        <v>207</v>
      </c>
      <c r="AC24" s="26" t="s">
        <v>214</v>
      </c>
      <c r="AD24" s="26" t="s">
        <v>207</v>
      </c>
      <c r="AE24" s="26" t="s">
        <v>214</v>
      </c>
      <c r="AF24" s="26" t="s">
        <v>207</v>
      </c>
      <c r="AG24" s="26" t="s">
        <v>214</v>
      </c>
      <c r="AH24" s="26" t="s">
        <v>207</v>
      </c>
      <c r="AI24" s="13"/>
      <c r="AJ24" s="14"/>
      <c r="AK24" s="15"/>
    </row>
    <row r="25" spans="1:37" ht="127.5" x14ac:dyDescent="0.25">
      <c r="A25" s="126"/>
      <c r="B25" s="128"/>
      <c r="C25" s="130"/>
      <c r="D25" s="132"/>
      <c r="E25" s="16" t="s">
        <v>127</v>
      </c>
      <c r="F25" s="24" t="s">
        <v>58</v>
      </c>
      <c r="G25" s="45">
        <v>44683</v>
      </c>
      <c r="H25" s="45">
        <v>44925</v>
      </c>
      <c r="I25" s="43">
        <f t="shared" si="0"/>
        <v>34.571428571428569</v>
      </c>
      <c r="J25" s="65">
        <v>1</v>
      </c>
      <c r="K25" s="46" t="s">
        <v>59</v>
      </c>
      <c r="L25" s="135"/>
      <c r="M25" s="26" t="s">
        <v>150</v>
      </c>
      <c r="N25" s="39" t="s">
        <v>54</v>
      </c>
      <c r="O25" s="39" t="s">
        <v>54</v>
      </c>
      <c r="P25" s="39" t="s">
        <v>54</v>
      </c>
      <c r="Q25" s="39" t="s">
        <v>54</v>
      </c>
      <c r="R25" s="39" t="s">
        <v>54</v>
      </c>
      <c r="S25" s="39" t="s">
        <v>54</v>
      </c>
      <c r="T25" s="39" t="s">
        <v>54</v>
      </c>
      <c r="U25" s="39" t="s">
        <v>54</v>
      </c>
      <c r="V25" s="39" t="s">
        <v>54</v>
      </c>
      <c r="W25" s="61"/>
      <c r="X25" s="26" t="s">
        <v>54</v>
      </c>
      <c r="Y25" s="26" t="s">
        <v>151</v>
      </c>
      <c r="Z25" s="26" t="s">
        <v>56</v>
      </c>
      <c r="AA25" s="26" t="s">
        <v>214</v>
      </c>
      <c r="AB25" s="26" t="s">
        <v>207</v>
      </c>
      <c r="AC25" s="26" t="s">
        <v>214</v>
      </c>
      <c r="AD25" s="26" t="s">
        <v>207</v>
      </c>
      <c r="AE25" s="26" t="s">
        <v>214</v>
      </c>
      <c r="AF25" s="26" t="s">
        <v>207</v>
      </c>
      <c r="AG25" s="26" t="s">
        <v>214</v>
      </c>
      <c r="AH25" s="26" t="s">
        <v>207</v>
      </c>
      <c r="AI25" s="22"/>
      <c r="AJ25" s="23"/>
      <c r="AK25" s="19"/>
    </row>
    <row r="26" spans="1:37" ht="282.95" customHeight="1" x14ac:dyDescent="0.25">
      <c r="A26" s="126"/>
      <c r="B26" s="128"/>
      <c r="C26" s="130"/>
      <c r="D26" s="133"/>
      <c r="E26" s="16" t="s">
        <v>101</v>
      </c>
      <c r="F26" s="24" t="s">
        <v>152</v>
      </c>
      <c r="G26" s="45">
        <v>44683</v>
      </c>
      <c r="H26" s="45">
        <v>45534</v>
      </c>
      <c r="I26" s="43">
        <f t="shared" si="0"/>
        <v>121.57142857142857</v>
      </c>
      <c r="J26" s="65">
        <v>1</v>
      </c>
      <c r="K26" s="46" t="s">
        <v>153</v>
      </c>
      <c r="L26" s="136"/>
      <c r="M26" s="26" t="s">
        <v>154</v>
      </c>
      <c r="N26" s="26" t="s">
        <v>155</v>
      </c>
      <c r="O26" s="26" t="s">
        <v>156</v>
      </c>
      <c r="P26" s="26" t="s">
        <v>157</v>
      </c>
      <c r="Q26" s="26" t="s">
        <v>158</v>
      </c>
      <c r="R26" s="26" t="s">
        <v>159</v>
      </c>
      <c r="S26" s="61" t="s">
        <v>66</v>
      </c>
      <c r="T26" s="61" t="s">
        <v>67</v>
      </c>
      <c r="U26" s="39" t="s">
        <v>160</v>
      </c>
      <c r="V26" s="39" t="s">
        <v>54</v>
      </c>
      <c r="W26" s="61"/>
      <c r="X26" s="26" t="s">
        <v>54</v>
      </c>
      <c r="Y26" s="77" t="s">
        <v>161</v>
      </c>
      <c r="Z26" s="26" t="s">
        <v>56</v>
      </c>
      <c r="AA26" s="26" t="s">
        <v>217</v>
      </c>
      <c r="AB26" s="26" t="s">
        <v>218</v>
      </c>
      <c r="AC26" s="26" t="s">
        <v>217</v>
      </c>
      <c r="AD26" s="26" t="s">
        <v>218</v>
      </c>
      <c r="AE26" s="26" t="s">
        <v>217</v>
      </c>
      <c r="AF26" s="26" t="s">
        <v>218</v>
      </c>
      <c r="AG26" s="26" t="s">
        <v>217</v>
      </c>
      <c r="AH26" s="26" t="s">
        <v>218</v>
      </c>
      <c r="AI26" s="22"/>
      <c r="AJ26" s="23"/>
      <c r="AK26" s="19"/>
    </row>
    <row r="27" spans="1:37" ht="216.75" x14ac:dyDescent="0.25">
      <c r="A27" s="126"/>
      <c r="B27" s="128"/>
      <c r="C27" s="129" t="s">
        <v>162</v>
      </c>
      <c r="D27" s="153" t="s">
        <v>163</v>
      </c>
      <c r="E27" s="9" t="s">
        <v>96</v>
      </c>
      <c r="F27" s="41" t="s">
        <v>71</v>
      </c>
      <c r="G27" s="42">
        <v>44774</v>
      </c>
      <c r="H27" s="42">
        <v>44792</v>
      </c>
      <c r="I27" s="43">
        <f t="shared" si="0"/>
        <v>2.5714285714285716</v>
      </c>
      <c r="J27" s="65">
        <v>1</v>
      </c>
      <c r="K27" s="44" t="s">
        <v>72</v>
      </c>
      <c r="L27" s="138">
        <f>AVERAGE(J27:J29)</f>
        <v>1</v>
      </c>
      <c r="M27" s="39" t="s">
        <v>164</v>
      </c>
      <c r="N27" s="39" t="s">
        <v>54</v>
      </c>
      <c r="O27" s="39" t="s">
        <v>54</v>
      </c>
      <c r="P27" s="39" t="s">
        <v>54</v>
      </c>
      <c r="Q27" s="39" t="s">
        <v>54</v>
      </c>
      <c r="R27" s="39" t="s">
        <v>54</v>
      </c>
      <c r="S27" s="39" t="s">
        <v>54</v>
      </c>
      <c r="T27" s="39" t="s">
        <v>54</v>
      </c>
      <c r="U27" s="39" t="s">
        <v>54</v>
      </c>
      <c r="V27" s="39" t="s">
        <v>54</v>
      </c>
      <c r="W27" s="61"/>
      <c r="X27" s="26" t="s">
        <v>54</v>
      </c>
      <c r="Y27" s="26" t="s">
        <v>165</v>
      </c>
      <c r="Z27" s="26" t="s">
        <v>74</v>
      </c>
      <c r="AA27" s="26" t="s">
        <v>214</v>
      </c>
      <c r="AB27" s="26" t="s">
        <v>207</v>
      </c>
      <c r="AC27" s="26" t="s">
        <v>214</v>
      </c>
      <c r="AD27" s="26" t="s">
        <v>207</v>
      </c>
      <c r="AE27" s="26" t="s">
        <v>214</v>
      </c>
      <c r="AF27" s="26" t="s">
        <v>207</v>
      </c>
      <c r="AG27" s="26" t="s">
        <v>214</v>
      </c>
      <c r="AH27" s="26" t="s">
        <v>207</v>
      </c>
      <c r="AI27" s="13"/>
      <c r="AJ27" s="14"/>
      <c r="AK27" s="15"/>
    </row>
    <row r="28" spans="1:37" ht="165.75" x14ac:dyDescent="0.25">
      <c r="A28" s="126"/>
      <c r="B28" s="128"/>
      <c r="C28" s="130"/>
      <c r="D28" s="132"/>
      <c r="E28" s="16" t="s">
        <v>127</v>
      </c>
      <c r="F28" s="26" t="s">
        <v>75</v>
      </c>
      <c r="G28" s="45">
        <v>44805</v>
      </c>
      <c r="H28" s="45">
        <v>45291</v>
      </c>
      <c r="I28" s="43">
        <f t="shared" si="0"/>
        <v>69.428571428571431</v>
      </c>
      <c r="J28" s="65">
        <v>1</v>
      </c>
      <c r="K28" s="46" t="s">
        <v>166</v>
      </c>
      <c r="L28" s="135"/>
      <c r="M28" s="48" t="s">
        <v>77</v>
      </c>
      <c r="N28" s="26" t="s">
        <v>167</v>
      </c>
      <c r="O28" s="26" t="s">
        <v>168</v>
      </c>
      <c r="P28" s="26" t="s">
        <v>168</v>
      </c>
      <c r="Q28" s="26" t="s">
        <v>168</v>
      </c>
      <c r="R28" s="26" t="s">
        <v>168</v>
      </c>
      <c r="S28" s="39" t="s">
        <v>169</v>
      </c>
      <c r="T28" s="61" t="s">
        <v>84</v>
      </c>
      <c r="U28" s="61" t="s">
        <v>85</v>
      </c>
      <c r="V28" s="39" t="s">
        <v>54</v>
      </c>
      <c r="W28" s="61"/>
      <c r="X28" s="26" t="s">
        <v>54</v>
      </c>
      <c r="Y28" s="26" t="s">
        <v>170</v>
      </c>
      <c r="Z28" s="26" t="s">
        <v>171</v>
      </c>
      <c r="AA28" s="26" t="s">
        <v>210</v>
      </c>
      <c r="AB28" s="26" t="s">
        <v>219</v>
      </c>
      <c r="AC28" s="26" t="s">
        <v>210</v>
      </c>
      <c r="AD28" s="26" t="s">
        <v>219</v>
      </c>
      <c r="AE28" s="26" t="s">
        <v>210</v>
      </c>
      <c r="AF28" s="26" t="s">
        <v>219</v>
      </c>
      <c r="AG28" s="26" t="s">
        <v>210</v>
      </c>
      <c r="AH28" s="26" t="s">
        <v>219</v>
      </c>
      <c r="AI28" s="60"/>
      <c r="AJ28" s="24"/>
      <c r="AK28" s="19"/>
    </row>
    <row r="29" spans="1:37" ht="378" customHeight="1" thickBot="1" x14ac:dyDescent="0.3">
      <c r="A29" s="126"/>
      <c r="B29" s="128"/>
      <c r="C29" s="130"/>
      <c r="D29" s="132"/>
      <c r="E29" s="16" t="s">
        <v>101</v>
      </c>
      <c r="F29" s="26" t="s">
        <v>86</v>
      </c>
      <c r="G29" s="45">
        <v>44866</v>
      </c>
      <c r="H29" s="45">
        <v>44925</v>
      </c>
      <c r="I29" s="43">
        <f t="shared" si="0"/>
        <v>8.4285714285714288</v>
      </c>
      <c r="J29" s="65">
        <v>1</v>
      </c>
      <c r="K29" s="46" t="s">
        <v>87</v>
      </c>
      <c r="L29" s="136"/>
      <c r="M29" s="50" t="s">
        <v>77</v>
      </c>
      <c r="N29" s="24" t="s">
        <v>172</v>
      </c>
      <c r="O29" s="39" t="s">
        <v>79</v>
      </c>
      <c r="P29" s="39" t="s">
        <v>79</v>
      </c>
      <c r="Q29" s="39" t="s">
        <v>54</v>
      </c>
      <c r="R29" s="39" t="s">
        <v>54</v>
      </c>
      <c r="S29" s="39" t="s">
        <v>54</v>
      </c>
      <c r="T29" s="39" t="s">
        <v>54</v>
      </c>
      <c r="U29" s="39" t="s">
        <v>54</v>
      </c>
      <c r="V29" s="39" t="s">
        <v>54</v>
      </c>
      <c r="W29" s="61"/>
      <c r="X29" s="26" t="s">
        <v>54</v>
      </c>
      <c r="Y29" s="26" t="s">
        <v>173</v>
      </c>
      <c r="Z29" s="26" t="s">
        <v>92</v>
      </c>
      <c r="AA29" s="73" t="s">
        <v>220</v>
      </c>
      <c r="AB29" s="73" t="s">
        <v>221</v>
      </c>
      <c r="AC29" s="73" t="s">
        <v>220</v>
      </c>
      <c r="AD29" s="73" t="s">
        <v>221</v>
      </c>
      <c r="AE29" s="73" t="s">
        <v>220</v>
      </c>
      <c r="AF29" s="73" t="s">
        <v>221</v>
      </c>
      <c r="AG29" s="73" t="s">
        <v>220</v>
      </c>
      <c r="AH29" s="73" t="s">
        <v>221</v>
      </c>
      <c r="AI29" s="22"/>
      <c r="AJ29" s="23"/>
      <c r="AK29" s="19"/>
    </row>
    <row r="30" spans="1:37" ht="28.35" hidden="1" customHeight="1" x14ac:dyDescent="0.25">
      <c r="A30" s="156">
        <v>8</v>
      </c>
      <c r="B30" s="158"/>
      <c r="C30" s="160" t="s">
        <v>174</v>
      </c>
      <c r="D30" s="133"/>
      <c r="E30" s="9" t="s">
        <v>96</v>
      </c>
      <c r="F30" s="51"/>
      <c r="G30" s="52"/>
      <c r="H30" s="52"/>
      <c r="I30" s="53">
        <f t="shared" si="0"/>
        <v>0</v>
      </c>
      <c r="J30" s="54">
        <v>0</v>
      </c>
      <c r="K30" s="55"/>
      <c r="L30" s="163">
        <f>AVERAGE(J30:J32)</f>
        <v>0</v>
      </c>
      <c r="M30" s="25"/>
      <c r="N30" s="25"/>
      <c r="O30" s="25"/>
      <c r="P30" s="25"/>
      <c r="Q30" s="63"/>
      <c r="R30" s="63"/>
      <c r="S30" s="63"/>
      <c r="T30" s="63"/>
      <c r="U30" s="63"/>
      <c r="V30" s="63"/>
      <c r="W30" s="63"/>
      <c r="X30" s="63"/>
      <c r="Y30" s="15"/>
      <c r="Z30" s="10"/>
      <c r="AA30" s="79"/>
      <c r="AB30" s="79"/>
      <c r="AC30" s="11"/>
      <c r="AD30" s="12"/>
      <c r="AE30" s="11"/>
      <c r="AF30" s="12"/>
      <c r="AG30" s="12"/>
      <c r="AH30" s="12"/>
      <c r="AI30" s="13"/>
      <c r="AJ30" s="14"/>
      <c r="AK30" s="15"/>
    </row>
    <row r="31" spans="1:37" ht="28.35" hidden="1" customHeight="1" x14ac:dyDescent="0.25">
      <c r="A31" s="157"/>
      <c r="B31" s="159"/>
      <c r="C31" s="161"/>
      <c r="D31" s="137"/>
      <c r="E31" s="16" t="s">
        <v>127</v>
      </c>
      <c r="F31" s="56"/>
      <c r="G31" s="57"/>
      <c r="H31" s="57"/>
      <c r="I31" s="53">
        <f t="shared" si="0"/>
        <v>0</v>
      </c>
      <c r="J31" s="54">
        <v>0</v>
      </c>
      <c r="K31" s="58"/>
      <c r="L31" s="164"/>
      <c r="M31" s="17"/>
      <c r="N31" s="17"/>
      <c r="O31" s="17"/>
      <c r="P31" s="17"/>
      <c r="Q31" s="64"/>
      <c r="R31" s="64"/>
      <c r="S31" s="64"/>
      <c r="T31" s="64"/>
      <c r="U31" s="64"/>
      <c r="V31" s="64"/>
      <c r="W31" s="64"/>
      <c r="X31" s="64"/>
      <c r="Y31" s="19"/>
      <c r="Z31" s="18"/>
      <c r="AA31" s="80"/>
      <c r="AB31" s="80"/>
      <c r="AC31" s="20"/>
      <c r="AD31" s="21"/>
      <c r="AE31" s="20"/>
      <c r="AF31" s="21"/>
      <c r="AG31" s="21"/>
      <c r="AH31" s="21"/>
      <c r="AI31" s="22"/>
      <c r="AJ31" s="23"/>
      <c r="AK31" s="19"/>
    </row>
    <row r="32" spans="1:37" ht="28.35" hidden="1" customHeight="1" x14ac:dyDescent="0.25">
      <c r="A32" s="157"/>
      <c r="B32" s="159"/>
      <c r="C32" s="161"/>
      <c r="D32" s="137"/>
      <c r="E32" s="16" t="s">
        <v>101</v>
      </c>
      <c r="F32" s="56"/>
      <c r="G32" s="57"/>
      <c r="H32" s="57"/>
      <c r="I32" s="53">
        <f t="shared" si="0"/>
        <v>0</v>
      </c>
      <c r="J32" s="54">
        <v>0</v>
      </c>
      <c r="K32" s="58"/>
      <c r="L32" s="165"/>
      <c r="M32" s="17"/>
      <c r="N32" s="17"/>
      <c r="O32" s="17"/>
      <c r="P32" s="17"/>
      <c r="Q32" s="64"/>
      <c r="R32" s="64"/>
      <c r="S32" s="64"/>
      <c r="T32" s="64"/>
      <c r="U32" s="64"/>
      <c r="V32" s="64"/>
      <c r="W32" s="64"/>
      <c r="X32" s="64"/>
      <c r="Y32" s="19"/>
      <c r="Z32" s="18"/>
      <c r="AA32" s="80"/>
      <c r="AB32" s="80"/>
      <c r="AC32" s="20"/>
      <c r="AD32" s="21"/>
      <c r="AE32" s="20"/>
      <c r="AF32" s="21"/>
      <c r="AG32" s="21"/>
      <c r="AH32" s="21"/>
      <c r="AI32" s="22"/>
      <c r="AJ32" s="23"/>
      <c r="AK32" s="19"/>
    </row>
    <row r="33" spans="1:37" ht="28.35" hidden="1" customHeight="1" x14ac:dyDescent="0.25">
      <c r="A33" s="156">
        <v>9</v>
      </c>
      <c r="B33" s="158"/>
      <c r="C33" s="160" t="s">
        <v>175</v>
      </c>
      <c r="D33" s="133"/>
      <c r="E33" s="9" t="s">
        <v>96</v>
      </c>
      <c r="F33" s="51"/>
      <c r="G33" s="52"/>
      <c r="H33" s="52"/>
      <c r="I33" s="53">
        <f t="shared" si="0"/>
        <v>0</v>
      </c>
      <c r="J33" s="54">
        <v>0</v>
      </c>
      <c r="K33" s="55"/>
      <c r="L33" s="163">
        <f>AVERAGE(J33:J35)</f>
        <v>0</v>
      </c>
      <c r="M33" s="25"/>
      <c r="N33" s="25"/>
      <c r="O33" s="25"/>
      <c r="P33" s="25"/>
      <c r="Q33" s="63"/>
      <c r="R33" s="63"/>
      <c r="S33" s="63"/>
      <c r="T33" s="63"/>
      <c r="U33" s="63"/>
      <c r="V33" s="63"/>
      <c r="W33" s="63"/>
      <c r="X33" s="63"/>
      <c r="Y33" s="15"/>
      <c r="Z33" s="10"/>
      <c r="AA33" s="79"/>
      <c r="AB33" s="79"/>
      <c r="AC33" s="11"/>
      <c r="AD33" s="12"/>
      <c r="AE33" s="11"/>
      <c r="AF33" s="12"/>
      <c r="AG33" s="12"/>
      <c r="AH33" s="12"/>
      <c r="AI33" s="13"/>
      <c r="AJ33" s="14"/>
      <c r="AK33" s="15"/>
    </row>
    <row r="34" spans="1:37" ht="28.35" hidden="1" customHeight="1" x14ac:dyDescent="0.25">
      <c r="A34" s="157"/>
      <c r="B34" s="159"/>
      <c r="C34" s="161"/>
      <c r="D34" s="137"/>
      <c r="E34" s="16" t="s">
        <v>127</v>
      </c>
      <c r="F34" s="56"/>
      <c r="G34" s="57"/>
      <c r="H34" s="57"/>
      <c r="I34" s="53">
        <f t="shared" si="0"/>
        <v>0</v>
      </c>
      <c r="J34" s="54">
        <v>0</v>
      </c>
      <c r="K34" s="58"/>
      <c r="L34" s="164"/>
      <c r="M34" s="17"/>
      <c r="N34" s="17"/>
      <c r="O34" s="17"/>
      <c r="P34" s="17"/>
      <c r="Q34" s="64"/>
      <c r="R34" s="64"/>
      <c r="S34" s="64"/>
      <c r="T34" s="64"/>
      <c r="U34" s="64"/>
      <c r="V34" s="64"/>
      <c r="W34" s="64"/>
      <c r="X34" s="64"/>
      <c r="Y34" s="19"/>
      <c r="Z34" s="18"/>
      <c r="AA34" s="80"/>
      <c r="AB34" s="80"/>
      <c r="AC34" s="20"/>
      <c r="AD34" s="21"/>
      <c r="AE34" s="20"/>
      <c r="AF34" s="21"/>
      <c r="AG34" s="21"/>
      <c r="AH34" s="21"/>
      <c r="AI34" s="22"/>
      <c r="AJ34" s="23"/>
      <c r="AK34" s="19"/>
    </row>
    <row r="35" spans="1:37" ht="28.35" hidden="1" customHeight="1" x14ac:dyDescent="0.25">
      <c r="A35" s="157"/>
      <c r="B35" s="159"/>
      <c r="C35" s="161"/>
      <c r="D35" s="137"/>
      <c r="E35" s="16" t="s">
        <v>101</v>
      </c>
      <c r="F35" s="56"/>
      <c r="G35" s="57"/>
      <c r="H35" s="57"/>
      <c r="I35" s="53">
        <f t="shared" si="0"/>
        <v>0</v>
      </c>
      <c r="J35" s="54">
        <v>0</v>
      </c>
      <c r="K35" s="58"/>
      <c r="L35" s="165"/>
      <c r="M35" s="17"/>
      <c r="N35" s="17"/>
      <c r="O35" s="17"/>
      <c r="P35" s="17"/>
      <c r="Q35" s="64"/>
      <c r="R35" s="64"/>
      <c r="S35" s="64"/>
      <c r="T35" s="64"/>
      <c r="U35" s="64"/>
      <c r="V35" s="64"/>
      <c r="W35" s="64"/>
      <c r="X35" s="64"/>
      <c r="Y35" s="19"/>
      <c r="Z35" s="18"/>
      <c r="AA35" s="80"/>
      <c r="AB35" s="80"/>
      <c r="AC35" s="20"/>
      <c r="AD35" s="21"/>
      <c r="AE35" s="20"/>
      <c r="AF35" s="21"/>
      <c r="AG35" s="21"/>
      <c r="AH35" s="21"/>
      <c r="AI35" s="22"/>
      <c r="AJ35" s="23"/>
      <c r="AK35" s="19"/>
    </row>
    <row r="36" spans="1:37" ht="28.35" hidden="1" customHeight="1" x14ac:dyDescent="0.25">
      <c r="A36" s="156">
        <v>10</v>
      </c>
      <c r="B36" s="158"/>
      <c r="C36" s="160" t="s">
        <v>176</v>
      </c>
      <c r="D36" s="133"/>
      <c r="E36" s="9" t="s">
        <v>96</v>
      </c>
      <c r="F36" s="51"/>
      <c r="G36" s="52"/>
      <c r="H36" s="52"/>
      <c r="I36" s="53">
        <f t="shared" si="0"/>
        <v>0</v>
      </c>
      <c r="J36" s="54">
        <v>0</v>
      </c>
      <c r="K36" s="55"/>
      <c r="L36" s="163">
        <f>AVERAGE(J36:J38)</f>
        <v>0</v>
      </c>
      <c r="M36" s="25"/>
      <c r="N36" s="25"/>
      <c r="O36" s="25"/>
      <c r="P36" s="25"/>
      <c r="Q36" s="63"/>
      <c r="R36" s="63"/>
      <c r="S36" s="63"/>
      <c r="T36" s="63"/>
      <c r="U36" s="63"/>
      <c r="V36" s="63"/>
      <c r="W36" s="63"/>
      <c r="X36" s="63"/>
      <c r="Y36" s="15"/>
      <c r="Z36" s="10"/>
      <c r="AA36" s="79"/>
      <c r="AB36" s="79"/>
      <c r="AC36" s="11"/>
      <c r="AD36" s="12"/>
      <c r="AE36" s="11"/>
      <c r="AF36" s="12"/>
      <c r="AG36" s="12"/>
      <c r="AH36" s="12"/>
      <c r="AI36" s="13"/>
      <c r="AJ36" s="14"/>
      <c r="AK36" s="15"/>
    </row>
    <row r="37" spans="1:37" ht="28.35" hidden="1" customHeight="1" x14ac:dyDescent="0.25">
      <c r="A37" s="157"/>
      <c r="B37" s="159"/>
      <c r="C37" s="161"/>
      <c r="D37" s="137"/>
      <c r="E37" s="16" t="s">
        <v>127</v>
      </c>
      <c r="F37" s="56"/>
      <c r="G37" s="57"/>
      <c r="H37" s="57"/>
      <c r="I37" s="53">
        <f t="shared" si="0"/>
        <v>0</v>
      </c>
      <c r="J37" s="54">
        <v>0</v>
      </c>
      <c r="K37" s="58"/>
      <c r="L37" s="164"/>
      <c r="M37" s="17"/>
      <c r="N37" s="17"/>
      <c r="O37" s="17"/>
      <c r="P37" s="17"/>
      <c r="Q37" s="64"/>
      <c r="R37" s="64"/>
      <c r="S37" s="64"/>
      <c r="T37" s="64"/>
      <c r="U37" s="64"/>
      <c r="V37" s="64"/>
      <c r="W37" s="64"/>
      <c r="X37" s="64"/>
      <c r="Y37" s="19"/>
      <c r="Z37" s="18"/>
      <c r="AA37" s="80"/>
      <c r="AB37" s="80"/>
      <c r="AC37" s="20"/>
      <c r="AD37" s="21"/>
      <c r="AE37" s="20"/>
      <c r="AF37" s="21"/>
      <c r="AG37" s="21"/>
      <c r="AH37" s="21"/>
      <c r="AI37" s="22"/>
      <c r="AJ37" s="23"/>
      <c r="AK37" s="19"/>
    </row>
    <row r="38" spans="1:37" ht="28.35" hidden="1" customHeight="1" x14ac:dyDescent="0.25">
      <c r="A38" s="157"/>
      <c r="B38" s="159"/>
      <c r="C38" s="161"/>
      <c r="D38" s="137"/>
      <c r="E38" s="16" t="s">
        <v>101</v>
      </c>
      <c r="F38" s="56"/>
      <c r="G38" s="57"/>
      <c r="H38" s="57"/>
      <c r="I38" s="53">
        <f t="shared" si="0"/>
        <v>0</v>
      </c>
      <c r="J38" s="54">
        <v>0</v>
      </c>
      <c r="K38" s="58"/>
      <c r="L38" s="165"/>
      <c r="M38" s="17"/>
      <c r="N38" s="17"/>
      <c r="O38" s="17"/>
      <c r="P38" s="17"/>
      <c r="Q38" s="64"/>
      <c r="R38" s="64"/>
      <c r="S38" s="64"/>
      <c r="T38" s="64"/>
      <c r="U38" s="64"/>
      <c r="V38" s="64"/>
      <c r="W38" s="64"/>
      <c r="X38" s="64"/>
      <c r="Y38" s="19"/>
      <c r="Z38" s="18"/>
      <c r="AA38" s="80"/>
      <c r="AB38" s="80"/>
      <c r="AC38" s="20"/>
      <c r="AD38" s="21"/>
      <c r="AE38" s="20"/>
      <c r="AF38" s="21"/>
      <c r="AG38" s="21"/>
      <c r="AH38" s="21"/>
      <c r="AI38" s="22"/>
      <c r="AJ38" s="23"/>
      <c r="AK38" s="19"/>
    </row>
    <row r="39" spans="1:37" ht="28.35" hidden="1" customHeight="1" x14ac:dyDescent="0.25">
      <c r="A39" s="149">
        <v>11</v>
      </c>
      <c r="B39" s="158"/>
      <c r="C39" s="160" t="s">
        <v>177</v>
      </c>
      <c r="D39" s="133"/>
      <c r="E39" s="9" t="s">
        <v>96</v>
      </c>
      <c r="F39" s="51"/>
      <c r="G39" s="52"/>
      <c r="H39" s="52"/>
      <c r="I39" s="53">
        <f t="shared" si="0"/>
        <v>0</v>
      </c>
      <c r="J39" s="54">
        <v>0</v>
      </c>
      <c r="K39" s="55"/>
      <c r="L39" s="163">
        <f>AVERAGE(J39:J41)</f>
        <v>0</v>
      </c>
      <c r="M39" s="25"/>
      <c r="N39" s="25"/>
      <c r="O39" s="25"/>
      <c r="P39" s="25"/>
      <c r="Q39" s="63"/>
      <c r="R39" s="63"/>
      <c r="S39" s="63"/>
      <c r="T39" s="63"/>
      <c r="U39" s="63"/>
      <c r="V39" s="63"/>
      <c r="W39" s="63"/>
      <c r="X39" s="63"/>
      <c r="Y39" s="15"/>
      <c r="Z39" s="10"/>
      <c r="AA39" s="79"/>
      <c r="AB39" s="79"/>
      <c r="AC39" s="11"/>
      <c r="AD39" s="12"/>
      <c r="AE39" s="11"/>
      <c r="AF39" s="12"/>
      <c r="AG39" s="12"/>
      <c r="AH39" s="12"/>
      <c r="AI39" s="13"/>
      <c r="AJ39" s="14"/>
      <c r="AK39" s="15"/>
    </row>
    <row r="40" spans="1:37" ht="28.35" hidden="1" customHeight="1" x14ac:dyDescent="0.25">
      <c r="A40" s="150"/>
      <c r="B40" s="159"/>
      <c r="C40" s="161"/>
      <c r="D40" s="137"/>
      <c r="E40" s="16" t="s">
        <v>127</v>
      </c>
      <c r="F40" s="56"/>
      <c r="G40" s="57"/>
      <c r="H40" s="57"/>
      <c r="I40" s="53">
        <f t="shared" si="0"/>
        <v>0</v>
      </c>
      <c r="J40" s="54">
        <v>0</v>
      </c>
      <c r="K40" s="58"/>
      <c r="L40" s="164"/>
      <c r="M40" s="17"/>
      <c r="N40" s="17"/>
      <c r="O40" s="17"/>
      <c r="P40" s="17"/>
      <c r="Q40" s="64"/>
      <c r="R40" s="64"/>
      <c r="S40" s="64"/>
      <c r="T40" s="64"/>
      <c r="U40" s="64"/>
      <c r="V40" s="64"/>
      <c r="W40" s="64"/>
      <c r="X40" s="64"/>
      <c r="Y40" s="19"/>
      <c r="Z40" s="18"/>
      <c r="AA40" s="80"/>
      <c r="AB40" s="80"/>
      <c r="AC40" s="20"/>
      <c r="AD40" s="21"/>
      <c r="AE40" s="20"/>
      <c r="AF40" s="21"/>
      <c r="AG40" s="21"/>
      <c r="AH40" s="21"/>
      <c r="AI40" s="22"/>
      <c r="AJ40" s="23"/>
      <c r="AK40" s="19"/>
    </row>
    <row r="41" spans="1:37" ht="28.35" hidden="1" customHeight="1" x14ac:dyDescent="0.25">
      <c r="A41" s="150"/>
      <c r="B41" s="159"/>
      <c r="C41" s="161"/>
      <c r="D41" s="137"/>
      <c r="E41" s="16" t="s">
        <v>101</v>
      </c>
      <c r="F41" s="56"/>
      <c r="G41" s="57"/>
      <c r="H41" s="57"/>
      <c r="I41" s="53">
        <f t="shared" si="0"/>
        <v>0</v>
      </c>
      <c r="J41" s="54">
        <v>0</v>
      </c>
      <c r="K41" s="58"/>
      <c r="L41" s="165"/>
      <c r="M41" s="17"/>
      <c r="N41" s="17"/>
      <c r="O41" s="17"/>
      <c r="P41" s="17"/>
      <c r="Q41" s="64"/>
      <c r="R41" s="64"/>
      <c r="S41" s="64"/>
      <c r="T41" s="64"/>
      <c r="U41" s="64"/>
      <c r="V41" s="64"/>
      <c r="W41" s="64"/>
      <c r="X41" s="64"/>
      <c r="Y41" s="19"/>
      <c r="Z41" s="18"/>
      <c r="AA41" s="80"/>
      <c r="AB41" s="80"/>
      <c r="AC41" s="20"/>
      <c r="AD41" s="21"/>
      <c r="AE41" s="20"/>
      <c r="AF41" s="21"/>
      <c r="AG41" s="21"/>
      <c r="AH41" s="21"/>
      <c r="AI41" s="22"/>
      <c r="AJ41" s="23"/>
      <c r="AK41" s="19"/>
    </row>
    <row r="42" spans="1:37" ht="28.35" hidden="1" customHeight="1" x14ac:dyDescent="0.25">
      <c r="A42" s="156">
        <v>12</v>
      </c>
      <c r="B42" s="158"/>
      <c r="C42" s="160" t="s">
        <v>178</v>
      </c>
      <c r="D42" s="133"/>
      <c r="E42" s="9" t="s">
        <v>96</v>
      </c>
      <c r="F42" s="51"/>
      <c r="G42" s="52"/>
      <c r="H42" s="52"/>
      <c r="I42" s="53">
        <f t="shared" si="0"/>
        <v>0</v>
      </c>
      <c r="J42" s="54">
        <v>0</v>
      </c>
      <c r="K42" s="55"/>
      <c r="L42" s="163">
        <f>AVERAGE(J42:J44)</f>
        <v>0</v>
      </c>
      <c r="M42" s="25"/>
      <c r="N42" s="25"/>
      <c r="O42" s="25"/>
      <c r="P42" s="25"/>
      <c r="Q42" s="63"/>
      <c r="R42" s="63"/>
      <c r="S42" s="63"/>
      <c r="T42" s="63"/>
      <c r="U42" s="63"/>
      <c r="V42" s="63"/>
      <c r="W42" s="63"/>
      <c r="X42" s="63"/>
      <c r="Y42" s="15"/>
      <c r="Z42" s="10"/>
      <c r="AA42" s="79"/>
      <c r="AB42" s="79"/>
      <c r="AC42" s="11"/>
      <c r="AD42" s="12"/>
      <c r="AE42" s="11"/>
      <c r="AF42" s="12"/>
      <c r="AG42" s="12"/>
      <c r="AH42" s="12"/>
      <c r="AI42" s="13"/>
      <c r="AJ42" s="14"/>
      <c r="AK42" s="15"/>
    </row>
    <row r="43" spans="1:37" ht="28.35" hidden="1" customHeight="1" x14ac:dyDescent="0.25">
      <c r="A43" s="157"/>
      <c r="B43" s="159"/>
      <c r="C43" s="161"/>
      <c r="D43" s="137"/>
      <c r="E43" s="16" t="s">
        <v>127</v>
      </c>
      <c r="F43" s="56"/>
      <c r="G43" s="57"/>
      <c r="H43" s="57"/>
      <c r="I43" s="53">
        <f t="shared" si="0"/>
        <v>0</v>
      </c>
      <c r="J43" s="54">
        <v>0</v>
      </c>
      <c r="K43" s="58"/>
      <c r="L43" s="164"/>
      <c r="M43" s="17"/>
      <c r="N43" s="17"/>
      <c r="O43" s="17"/>
      <c r="P43" s="17"/>
      <c r="Q43" s="64"/>
      <c r="R43" s="64"/>
      <c r="S43" s="64"/>
      <c r="T43" s="64"/>
      <c r="U43" s="64"/>
      <c r="V43" s="64"/>
      <c r="W43" s="64"/>
      <c r="X43" s="64"/>
      <c r="Y43" s="19"/>
      <c r="Z43" s="18"/>
      <c r="AA43" s="80"/>
      <c r="AB43" s="80"/>
      <c r="AC43" s="20"/>
      <c r="AD43" s="21"/>
      <c r="AE43" s="20"/>
      <c r="AF43" s="21"/>
      <c r="AG43" s="21"/>
      <c r="AH43" s="21"/>
      <c r="AI43" s="22"/>
      <c r="AJ43" s="23"/>
      <c r="AK43" s="19"/>
    </row>
    <row r="44" spans="1:37" ht="28.35" hidden="1" customHeight="1" x14ac:dyDescent="0.25">
      <c r="A44" s="157"/>
      <c r="B44" s="159"/>
      <c r="C44" s="161"/>
      <c r="D44" s="137"/>
      <c r="E44" s="16" t="s">
        <v>101</v>
      </c>
      <c r="F44" s="56"/>
      <c r="G44" s="57"/>
      <c r="H44" s="57"/>
      <c r="I44" s="53">
        <f t="shared" si="0"/>
        <v>0</v>
      </c>
      <c r="J44" s="54">
        <v>0</v>
      </c>
      <c r="K44" s="58"/>
      <c r="L44" s="165"/>
      <c r="M44" s="17"/>
      <c r="N44" s="17"/>
      <c r="O44" s="17"/>
      <c r="P44" s="17"/>
      <c r="Q44" s="64"/>
      <c r="R44" s="64"/>
      <c r="S44" s="64"/>
      <c r="T44" s="64"/>
      <c r="U44" s="64"/>
      <c r="V44" s="64"/>
      <c r="W44" s="64"/>
      <c r="X44" s="64"/>
      <c r="Y44" s="19"/>
      <c r="Z44" s="18"/>
      <c r="AA44" s="80"/>
      <c r="AB44" s="80"/>
      <c r="AC44" s="20"/>
      <c r="AD44" s="21"/>
      <c r="AE44" s="20"/>
      <c r="AF44" s="21"/>
      <c r="AG44" s="21"/>
      <c r="AH44" s="21"/>
      <c r="AI44" s="22"/>
      <c r="AJ44" s="23"/>
      <c r="AK44" s="19"/>
    </row>
    <row r="45" spans="1:37" ht="28.35" hidden="1" customHeight="1" x14ac:dyDescent="0.25">
      <c r="A45" s="156">
        <v>13</v>
      </c>
      <c r="B45" s="158"/>
      <c r="C45" s="160" t="s">
        <v>179</v>
      </c>
      <c r="D45" s="133"/>
      <c r="E45" s="9" t="s">
        <v>96</v>
      </c>
      <c r="F45" s="51"/>
      <c r="G45" s="52"/>
      <c r="H45" s="52"/>
      <c r="I45" s="53">
        <f t="shared" si="0"/>
        <v>0</v>
      </c>
      <c r="J45" s="54">
        <v>0</v>
      </c>
      <c r="K45" s="55"/>
      <c r="L45" s="163">
        <f>AVERAGE(J45:J47)</f>
        <v>0</v>
      </c>
      <c r="M45" s="25"/>
      <c r="N45" s="25"/>
      <c r="O45" s="25"/>
      <c r="P45" s="25"/>
      <c r="Q45" s="63"/>
      <c r="R45" s="63"/>
      <c r="S45" s="63"/>
      <c r="T45" s="63"/>
      <c r="U45" s="63"/>
      <c r="V45" s="63"/>
      <c r="W45" s="63"/>
      <c r="X45" s="63"/>
      <c r="Y45" s="15"/>
      <c r="Z45" s="10"/>
      <c r="AA45" s="79"/>
      <c r="AB45" s="79"/>
      <c r="AC45" s="11"/>
      <c r="AD45" s="12"/>
      <c r="AE45" s="11"/>
      <c r="AF45" s="12"/>
      <c r="AG45" s="12"/>
      <c r="AH45" s="12"/>
      <c r="AI45" s="13"/>
      <c r="AJ45" s="14"/>
      <c r="AK45" s="15"/>
    </row>
    <row r="46" spans="1:37" ht="28.35" hidden="1" customHeight="1" x14ac:dyDescent="0.25">
      <c r="A46" s="157"/>
      <c r="B46" s="159"/>
      <c r="C46" s="161"/>
      <c r="D46" s="137"/>
      <c r="E46" s="16" t="s">
        <v>127</v>
      </c>
      <c r="F46" s="56"/>
      <c r="G46" s="57"/>
      <c r="H46" s="57"/>
      <c r="I46" s="53">
        <f t="shared" si="0"/>
        <v>0</v>
      </c>
      <c r="J46" s="54">
        <v>0</v>
      </c>
      <c r="K46" s="58"/>
      <c r="L46" s="164"/>
      <c r="M46" s="17"/>
      <c r="N46" s="17"/>
      <c r="O46" s="17"/>
      <c r="P46" s="17"/>
      <c r="Q46" s="64"/>
      <c r="R46" s="64"/>
      <c r="S46" s="64"/>
      <c r="T46" s="64"/>
      <c r="U46" s="64"/>
      <c r="V46" s="64"/>
      <c r="W46" s="64"/>
      <c r="X46" s="64"/>
      <c r="Y46" s="19"/>
      <c r="Z46" s="18"/>
      <c r="AA46" s="80"/>
      <c r="AB46" s="80"/>
      <c r="AC46" s="20"/>
      <c r="AD46" s="21"/>
      <c r="AE46" s="20"/>
      <c r="AF46" s="21"/>
      <c r="AG46" s="21"/>
      <c r="AH46" s="21"/>
      <c r="AI46" s="22"/>
      <c r="AJ46" s="23"/>
      <c r="AK46" s="19"/>
    </row>
    <row r="47" spans="1:37" ht="28.35" hidden="1" customHeight="1" x14ac:dyDescent="0.25">
      <c r="A47" s="157"/>
      <c r="B47" s="159"/>
      <c r="C47" s="161"/>
      <c r="D47" s="137"/>
      <c r="E47" s="16" t="s">
        <v>101</v>
      </c>
      <c r="F47" s="56"/>
      <c r="G47" s="57"/>
      <c r="H47" s="57"/>
      <c r="I47" s="53">
        <f t="shared" si="0"/>
        <v>0</v>
      </c>
      <c r="J47" s="54">
        <v>0</v>
      </c>
      <c r="K47" s="58"/>
      <c r="L47" s="165"/>
      <c r="M47" s="17"/>
      <c r="N47" s="17"/>
      <c r="O47" s="17"/>
      <c r="P47" s="17"/>
      <c r="Q47" s="64"/>
      <c r="R47" s="64"/>
      <c r="S47" s="64"/>
      <c r="T47" s="64"/>
      <c r="U47" s="64"/>
      <c r="V47" s="64"/>
      <c r="W47" s="64"/>
      <c r="X47" s="64"/>
      <c r="Y47" s="19"/>
      <c r="Z47" s="18"/>
      <c r="AA47" s="80"/>
      <c r="AB47" s="80"/>
      <c r="AC47" s="20"/>
      <c r="AD47" s="21"/>
      <c r="AE47" s="20"/>
      <c r="AF47" s="21"/>
      <c r="AG47" s="21"/>
      <c r="AH47" s="21"/>
      <c r="AI47" s="22"/>
      <c r="AJ47" s="23"/>
      <c r="AK47" s="19"/>
    </row>
    <row r="48" spans="1:37" ht="28.35" hidden="1" customHeight="1" x14ac:dyDescent="0.25">
      <c r="A48" s="156">
        <v>14</v>
      </c>
      <c r="B48" s="158"/>
      <c r="C48" s="160" t="s">
        <v>180</v>
      </c>
      <c r="D48" s="133"/>
      <c r="E48" s="9" t="s">
        <v>96</v>
      </c>
      <c r="F48" s="51"/>
      <c r="G48" s="52"/>
      <c r="H48" s="52"/>
      <c r="I48" s="53">
        <f t="shared" si="0"/>
        <v>0</v>
      </c>
      <c r="J48" s="54">
        <v>0</v>
      </c>
      <c r="K48" s="55"/>
      <c r="L48" s="163">
        <f>AVERAGE(J48:J50)</f>
        <v>0</v>
      </c>
      <c r="M48" s="25"/>
      <c r="N48" s="25"/>
      <c r="O48" s="25"/>
      <c r="P48" s="25"/>
      <c r="Q48" s="63"/>
      <c r="R48" s="63"/>
      <c r="S48" s="63"/>
      <c r="T48" s="63"/>
      <c r="U48" s="63"/>
      <c r="V48" s="63"/>
      <c r="W48" s="63"/>
      <c r="X48" s="63"/>
      <c r="Y48" s="15"/>
      <c r="Z48" s="10"/>
      <c r="AA48" s="79"/>
      <c r="AB48" s="79"/>
      <c r="AC48" s="11"/>
      <c r="AD48" s="12"/>
      <c r="AE48" s="11"/>
      <c r="AF48" s="12"/>
      <c r="AG48" s="12"/>
      <c r="AH48" s="12"/>
      <c r="AI48" s="13"/>
      <c r="AJ48" s="14"/>
      <c r="AK48" s="15"/>
    </row>
    <row r="49" spans="1:37" ht="28.35" hidden="1" customHeight="1" x14ac:dyDescent="0.25">
      <c r="A49" s="157"/>
      <c r="B49" s="159"/>
      <c r="C49" s="161"/>
      <c r="D49" s="137"/>
      <c r="E49" s="16" t="s">
        <v>127</v>
      </c>
      <c r="F49" s="56"/>
      <c r="G49" s="57"/>
      <c r="H49" s="57"/>
      <c r="I49" s="53">
        <f t="shared" si="0"/>
        <v>0</v>
      </c>
      <c r="J49" s="54">
        <v>0</v>
      </c>
      <c r="K49" s="58"/>
      <c r="L49" s="164"/>
      <c r="M49" s="17"/>
      <c r="N49" s="17"/>
      <c r="O49" s="17"/>
      <c r="P49" s="17"/>
      <c r="Q49" s="64"/>
      <c r="R49" s="64"/>
      <c r="S49" s="64"/>
      <c r="T49" s="64"/>
      <c r="U49" s="64"/>
      <c r="V49" s="64"/>
      <c r="W49" s="64"/>
      <c r="X49" s="64"/>
      <c r="Y49" s="19"/>
      <c r="Z49" s="18"/>
      <c r="AA49" s="80"/>
      <c r="AB49" s="80"/>
      <c r="AC49" s="20"/>
      <c r="AD49" s="21"/>
      <c r="AE49" s="20"/>
      <c r="AF49" s="21"/>
      <c r="AG49" s="21"/>
      <c r="AH49" s="21"/>
      <c r="AI49" s="22"/>
      <c r="AJ49" s="23"/>
      <c r="AK49" s="19"/>
    </row>
    <row r="50" spans="1:37" ht="28.35" hidden="1" customHeight="1" x14ac:dyDescent="0.25">
      <c r="A50" s="157"/>
      <c r="B50" s="159"/>
      <c r="C50" s="161"/>
      <c r="D50" s="137"/>
      <c r="E50" s="16" t="s">
        <v>101</v>
      </c>
      <c r="F50" s="56"/>
      <c r="G50" s="57"/>
      <c r="H50" s="57"/>
      <c r="I50" s="53">
        <f t="shared" si="0"/>
        <v>0</v>
      </c>
      <c r="J50" s="54">
        <v>0</v>
      </c>
      <c r="K50" s="58"/>
      <c r="L50" s="165"/>
      <c r="M50" s="17"/>
      <c r="N50" s="17"/>
      <c r="O50" s="17"/>
      <c r="P50" s="17"/>
      <c r="Q50" s="64"/>
      <c r="R50" s="64"/>
      <c r="S50" s="64"/>
      <c r="T50" s="64"/>
      <c r="U50" s="64"/>
      <c r="V50" s="64"/>
      <c r="W50" s="64"/>
      <c r="X50" s="64"/>
      <c r="Y50" s="19"/>
      <c r="Z50" s="18"/>
      <c r="AA50" s="80"/>
      <c r="AB50" s="80"/>
      <c r="AC50" s="20"/>
      <c r="AD50" s="21"/>
      <c r="AE50" s="20"/>
      <c r="AF50" s="21"/>
      <c r="AG50" s="21"/>
      <c r="AH50" s="21"/>
      <c r="AI50" s="22"/>
      <c r="AJ50" s="23"/>
      <c r="AK50" s="19"/>
    </row>
    <row r="51" spans="1:37" ht="28.35" hidden="1" customHeight="1" x14ac:dyDescent="0.25">
      <c r="A51" s="156">
        <v>15</v>
      </c>
      <c r="B51" s="158"/>
      <c r="C51" s="160" t="s">
        <v>181</v>
      </c>
      <c r="D51" s="133"/>
      <c r="E51" s="9" t="s">
        <v>96</v>
      </c>
      <c r="F51" s="51"/>
      <c r="G51" s="52"/>
      <c r="H51" s="52"/>
      <c r="I51" s="53">
        <f t="shared" si="0"/>
        <v>0</v>
      </c>
      <c r="J51" s="54">
        <v>0</v>
      </c>
      <c r="K51" s="55"/>
      <c r="L51" s="163">
        <f>AVERAGE(J51:J53)</f>
        <v>0</v>
      </c>
      <c r="M51" s="25"/>
      <c r="N51" s="25"/>
      <c r="O51" s="25"/>
      <c r="P51" s="25"/>
      <c r="Q51" s="63"/>
      <c r="R51" s="63"/>
      <c r="S51" s="63"/>
      <c r="T51" s="63"/>
      <c r="U51" s="63"/>
      <c r="V51" s="63"/>
      <c r="W51" s="63"/>
      <c r="X51" s="63"/>
      <c r="Y51" s="15"/>
      <c r="Z51" s="10"/>
      <c r="AA51" s="79"/>
      <c r="AB51" s="79"/>
      <c r="AC51" s="11"/>
      <c r="AD51" s="12"/>
      <c r="AE51" s="11"/>
      <c r="AF51" s="12"/>
      <c r="AG51" s="12"/>
      <c r="AH51" s="12"/>
      <c r="AI51" s="13"/>
      <c r="AJ51" s="14"/>
      <c r="AK51" s="15"/>
    </row>
    <row r="52" spans="1:37" ht="28.35" hidden="1" customHeight="1" x14ac:dyDescent="0.25">
      <c r="A52" s="157"/>
      <c r="B52" s="159"/>
      <c r="C52" s="161"/>
      <c r="D52" s="137"/>
      <c r="E52" s="16" t="s">
        <v>127</v>
      </c>
      <c r="F52" s="56"/>
      <c r="G52" s="57"/>
      <c r="H52" s="57"/>
      <c r="I52" s="53">
        <f t="shared" si="0"/>
        <v>0</v>
      </c>
      <c r="J52" s="54">
        <v>0</v>
      </c>
      <c r="K52" s="58"/>
      <c r="L52" s="164"/>
      <c r="M52" s="17"/>
      <c r="N52" s="17"/>
      <c r="O52" s="17"/>
      <c r="P52" s="17"/>
      <c r="Q52" s="64"/>
      <c r="R52" s="64"/>
      <c r="S52" s="64"/>
      <c r="T52" s="64"/>
      <c r="U52" s="64"/>
      <c r="V52" s="64"/>
      <c r="W52" s="64"/>
      <c r="X52" s="64"/>
      <c r="Y52" s="19"/>
      <c r="Z52" s="18"/>
      <c r="AA52" s="80"/>
      <c r="AB52" s="80"/>
      <c r="AC52" s="20"/>
      <c r="AD52" s="21"/>
      <c r="AE52" s="20"/>
      <c r="AF52" s="21"/>
      <c r="AG52" s="21"/>
      <c r="AH52" s="21"/>
      <c r="AI52" s="22"/>
      <c r="AJ52" s="23"/>
      <c r="AK52" s="19"/>
    </row>
    <row r="53" spans="1:37" ht="28.35" hidden="1" customHeight="1" x14ac:dyDescent="0.25">
      <c r="A53" s="157"/>
      <c r="B53" s="159"/>
      <c r="C53" s="161"/>
      <c r="D53" s="137"/>
      <c r="E53" s="16" t="s">
        <v>101</v>
      </c>
      <c r="F53" s="56"/>
      <c r="G53" s="57"/>
      <c r="H53" s="57"/>
      <c r="I53" s="53">
        <f t="shared" si="0"/>
        <v>0</v>
      </c>
      <c r="J53" s="54">
        <v>0</v>
      </c>
      <c r="K53" s="58"/>
      <c r="L53" s="165"/>
      <c r="M53" s="17"/>
      <c r="N53" s="17"/>
      <c r="O53" s="17"/>
      <c r="P53" s="17"/>
      <c r="Q53" s="64"/>
      <c r="R53" s="64"/>
      <c r="S53" s="64"/>
      <c r="T53" s="64"/>
      <c r="U53" s="64"/>
      <c r="V53" s="64"/>
      <c r="W53" s="64"/>
      <c r="X53" s="64"/>
      <c r="Y53" s="19"/>
      <c r="Z53" s="18"/>
      <c r="AA53" s="80"/>
      <c r="AB53" s="80"/>
      <c r="AC53" s="20"/>
      <c r="AD53" s="21"/>
      <c r="AE53" s="20"/>
      <c r="AF53" s="21"/>
      <c r="AG53" s="21"/>
      <c r="AH53" s="21"/>
      <c r="AI53" s="22"/>
      <c r="AJ53" s="23"/>
      <c r="AK53" s="19"/>
    </row>
    <row r="54" spans="1:37" ht="28.35" hidden="1" customHeight="1" x14ac:dyDescent="0.25">
      <c r="A54" s="156">
        <v>16</v>
      </c>
      <c r="B54" s="158"/>
      <c r="C54" s="160" t="s">
        <v>182</v>
      </c>
      <c r="D54" s="133"/>
      <c r="E54" s="9" t="s">
        <v>96</v>
      </c>
      <c r="F54" s="51"/>
      <c r="G54" s="52"/>
      <c r="H54" s="52"/>
      <c r="I54" s="53">
        <f t="shared" si="0"/>
        <v>0</v>
      </c>
      <c r="J54" s="54">
        <v>0</v>
      </c>
      <c r="K54" s="55"/>
      <c r="L54" s="163">
        <f>AVERAGE(J54:J56)</f>
        <v>0</v>
      </c>
      <c r="M54" s="25"/>
      <c r="N54" s="25"/>
      <c r="O54" s="25"/>
      <c r="P54" s="25"/>
      <c r="Q54" s="63"/>
      <c r="R54" s="63"/>
      <c r="S54" s="63"/>
      <c r="T54" s="63"/>
      <c r="U54" s="63"/>
      <c r="V54" s="63"/>
      <c r="W54" s="63"/>
      <c r="X54" s="63"/>
      <c r="Y54" s="15"/>
      <c r="Z54" s="10"/>
      <c r="AA54" s="79"/>
      <c r="AB54" s="79"/>
      <c r="AC54" s="11"/>
      <c r="AD54" s="12"/>
      <c r="AE54" s="11"/>
      <c r="AF54" s="12"/>
      <c r="AG54" s="12"/>
      <c r="AH54" s="12"/>
      <c r="AI54" s="13"/>
      <c r="AJ54" s="14"/>
      <c r="AK54" s="15"/>
    </row>
    <row r="55" spans="1:37" ht="28.35" hidden="1" customHeight="1" x14ac:dyDescent="0.25">
      <c r="A55" s="157"/>
      <c r="B55" s="159"/>
      <c r="C55" s="161"/>
      <c r="D55" s="137"/>
      <c r="E55" s="16" t="s">
        <v>127</v>
      </c>
      <c r="F55" s="56"/>
      <c r="G55" s="57"/>
      <c r="H55" s="57"/>
      <c r="I55" s="53">
        <f t="shared" si="0"/>
        <v>0</v>
      </c>
      <c r="J55" s="54">
        <v>0</v>
      </c>
      <c r="K55" s="58"/>
      <c r="L55" s="164"/>
      <c r="M55" s="17"/>
      <c r="N55" s="17"/>
      <c r="O55" s="17"/>
      <c r="P55" s="17"/>
      <c r="Q55" s="64"/>
      <c r="R55" s="64"/>
      <c r="S55" s="64"/>
      <c r="T55" s="64"/>
      <c r="U55" s="64"/>
      <c r="V55" s="64"/>
      <c r="W55" s="64"/>
      <c r="X55" s="64"/>
      <c r="Y55" s="19"/>
      <c r="Z55" s="18"/>
      <c r="AA55" s="80"/>
      <c r="AB55" s="80"/>
      <c r="AC55" s="20"/>
      <c r="AD55" s="21"/>
      <c r="AE55" s="20"/>
      <c r="AF55" s="21"/>
      <c r="AG55" s="21"/>
      <c r="AH55" s="21"/>
      <c r="AI55" s="22"/>
      <c r="AJ55" s="23"/>
      <c r="AK55" s="19"/>
    </row>
    <row r="56" spans="1:37" ht="28.35" hidden="1" customHeight="1" x14ac:dyDescent="0.25">
      <c r="A56" s="157"/>
      <c r="B56" s="159"/>
      <c r="C56" s="161"/>
      <c r="D56" s="137"/>
      <c r="E56" s="16" t="s">
        <v>101</v>
      </c>
      <c r="F56" s="56"/>
      <c r="G56" s="57"/>
      <c r="H56" s="57"/>
      <c r="I56" s="53">
        <f t="shared" si="0"/>
        <v>0</v>
      </c>
      <c r="J56" s="54">
        <v>0</v>
      </c>
      <c r="K56" s="58"/>
      <c r="L56" s="165"/>
      <c r="M56" s="17"/>
      <c r="N56" s="17"/>
      <c r="O56" s="17"/>
      <c r="P56" s="17"/>
      <c r="Q56" s="64"/>
      <c r="R56" s="64"/>
      <c r="S56" s="64"/>
      <c r="T56" s="64"/>
      <c r="U56" s="64"/>
      <c r="V56" s="64"/>
      <c r="W56" s="64"/>
      <c r="X56" s="64"/>
      <c r="Y56" s="19"/>
      <c r="Z56" s="18"/>
      <c r="AA56" s="80"/>
      <c r="AB56" s="80"/>
      <c r="AC56" s="20"/>
      <c r="AD56" s="21"/>
      <c r="AE56" s="20"/>
      <c r="AF56" s="21"/>
      <c r="AG56" s="21"/>
      <c r="AH56" s="21"/>
      <c r="AI56" s="22"/>
      <c r="AJ56" s="23"/>
      <c r="AK56" s="19"/>
    </row>
    <row r="57" spans="1:37" ht="28.35" hidden="1" customHeight="1" x14ac:dyDescent="0.25">
      <c r="A57" s="156">
        <v>17</v>
      </c>
      <c r="B57" s="158"/>
      <c r="C57" s="160" t="s">
        <v>183</v>
      </c>
      <c r="D57" s="133"/>
      <c r="E57" s="9" t="s">
        <v>96</v>
      </c>
      <c r="F57" s="51"/>
      <c r="G57" s="52"/>
      <c r="H57" s="52"/>
      <c r="I57" s="53">
        <f t="shared" si="0"/>
        <v>0</v>
      </c>
      <c r="J57" s="54">
        <v>0</v>
      </c>
      <c r="K57" s="55"/>
      <c r="L57" s="163">
        <f>AVERAGE(J57:J59)</f>
        <v>0</v>
      </c>
      <c r="M57" s="25"/>
      <c r="N57" s="25"/>
      <c r="O57" s="25"/>
      <c r="P57" s="25"/>
      <c r="Q57" s="63"/>
      <c r="R57" s="63"/>
      <c r="S57" s="63"/>
      <c r="T57" s="63"/>
      <c r="U57" s="63"/>
      <c r="V57" s="63"/>
      <c r="W57" s="63"/>
      <c r="X57" s="63"/>
      <c r="Y57" s="15"/>
      <c r="Z57" s="10"/>
      <c r="AA57" s="79"/>
      <c r="AB57" s="79"/>
      <c r="AC57" s="11"/>
      <c r="AD57" s="12"/>
      <c r="AE57" s="11"/>
      <c r="AF57" s="12"/>
      <c r="AG57" s="12"/>
      <c r="AH57" s="12"/>
      <c r="AI57" s="13"/>
      <c r="AJ57" s="14"/>
      <c r="AK57" s="15"/>
    </row>
    <row r="58" spans="1:37" ht="28.35" hidden="1" customHeight="1" x14ac:dyDescent="0.25">
      <c r="A58" s="157"/>
      <c r="B58" s="159"/>
      <c r="C58" s="161"/>
      <c r="D58" s="137"/>
      <c r="E58" s="16" t="s">
        <v>127</v>
      </c>
      <c r="F58" s="56"/>
      <c r="G58" s="57"/>
      <c r="H58" s="57"/>
      <c r="I58" s="53">
        <f t="shared" si="0"/>
        <v>0</v>
      </c>
      <c r="J58" s="54">
        <v>0</v>
      </c>
      <c r="K58" s="58"/>
      <c r="L58" s="164"/>
      <c r="M58" s="17"/>
      <c r="N58" s="17"/>
      <c r="O58" s="17"/>
      <c r="P58" s="17"/>
      <c r="Q58" s="64"/>
      <c r="R58" s="64"/>
      <c r="S58" s="64"/>
      <c r="T58" s="64"/>
      <c r="U58" s="64"/>
      <c r="V58" s="64"/>
      <c r="W58" s="64"/>
      <c r="X58" s="64"/>
      <c r="Y58" s="19"/>
      <c r="Z58" s="18"/>
      <c r="AA58" s="80"/>
      <c r="AB58" s="80"/>
      <c r="AC58" s="20"/>
      <c r="AD58" s="21"/>
      <c r="AE58" s="20"/>
      <c r="AF58" s="21"/>
      <c r="AG58" s="21"/>
      <c r="AH58" s="21"/>
      <c r="AI58" s="22"/>
      <c r="AJ58" s="23"/>
      <c r="AK58" s="19"/>
    </row>
    <row r="59" spans="1:37" ht="28.35" hidden="1" customHeight="1" x14ac:dyDescent="0.25">
      <c r="A59" s="157"/>
      <c r="B59" s="159"/>
      <c r="C59" s="161"/>
      <c r="D59" s="137"/>
      <c r="E59" s="16" t="s">
        <v>101</v>
      </c>
      <c r="F59" s="56"/>
      <c r="G59" s="57"/>
      <c r="H59" s="57"/>
      <c r="I59" s="53">
        <f t="shared" si="0"/>
        <v>0</v>
      </c>
      <c r="J59" s="54">
        <v>0</v>
      </c>
      <c r="K59" s="58"/>
      <c r="L59" s="165"/>
      <c r="M59" s="17"/>
      <c r="N59" s="17"/>
      <c r="O59" s="17"/>
      <c r="P59" s="17"/>
      <c r="Q59" s="64"/>
      <c r="R59" s="64"/>
      <c r="S59" s="64"/>
      <c r="T59" s="64"/>
      <c r="U59" s="64"/>
      <c r="V59" s="64"/>
      <c r="W59" s="64"/>
      <c r="X59" s="64"/>
      <c r="Y59" s="19"/>
      <c r="Z59" s="18"/>
      <c r="AA59" s="80"/>
      <c r="AB59" s="80"/>
      <c r="AC59" s="20"/>
      <c r="AD59" s="21"/>
      <c r="AE59" s="20"/>
      <c r="AF59" s="21"/>
      <c r="AG59" s="21"/>
      <c r="AH59" s="21"/>
      <c r="AI59" s="22"/>
      <c r="AJ59" s="23"/>
      <c r="AK59" s="19"/>
    </row>
    <row r="60" spans="1:37" ht="28.35" hidden="1" customHeight="1" x14ac:dyDescent="0.25">
      <c r="A60" s="156">
        <v>18</v>
      </c>
      <c r="B60" s="158"/>
      <c r="C60" s="160" t="s">
        <v>184</v>
      </c>
      <c r="D60" s="133"/>
      <c r="E60" s="9" t="s">
        <v>96</v>
      </c>
      <c r="F60" s="51"/>
      <c r="G60" s="52"/>
      <c r="H60" s="52"/>
      <c r="I60" s="53">
        <f t="shared" si="0"/>
        <v>0</v>
      </c>
      <c r="J60" s="54">
        <v>0</v>
      </c>
      <c r="K60" s="55"/>
      <c r="L60" s="163">
        <f>AVERAGE(J60:J62)</f>
        <v>0</v>
      </c>
      <c r="M60" s="25"/>
      <c r="N60" s="25"/>
      <c r="O60" s="25"/>
      <c r="P60" s="25"/>
      <c r="Q60" s="63"/>
      <c r="R60" s="63"/>
      <c r="S60" s="63"/>
      <c r="T60" s="63"/>
      <c r="U60" s="63"/>
      <c r="V60" s="63"/>
      <c r="W60" s="63"/>
      <c r="X60" s="63"/>
      <c r="Y60" s="15"/>
      <c r="Z60" s="10"/>
      <c r="AA60" s="79"/>
      <c r="AB60" s="79"/>
      <c r="AC60" s="11"/>
      <c r="AD60" s="12"/>
      <c r="AE60" s="11"/>
      <c r="AF60" s="12"/>
      <c r="AG60" s="12"/>
      <c r="AH60" s="12"/>
      <c r="AI60" s="13"/>
      <c r="AJ60" s="14"/>
      <c r="AK60" s="15"/>
    </row>
    <row r="61" spans="1:37" ht="28.35" hidden="1" customHeight="1" x14ac:dyDescent="0.25">
      <c r="A61" s="157"/>
      <c r="B61" s="159"/>
      <c r="C61" s="161"/>
      <c r="D61" s="137"/>
      <c r="E61" s="16" t="s">
        <v>127</v>
      </c>
      <c r="F61" s="56"/>
      <c r="G61" s="57"/>
      <c r="H61" s="57"/>
      <c r="I61" s="53">
        <f t="shared" si="0"/>
        <v>0</v>
      </c>
      <c r="J61" s="54">
        <v>0</v>
      </c>
      <c r="K61" s="58"/>
      <c r="L61" s="164"/>
      <c r="M61" s="17"/>
      <c r="N61" s="17"/>
      <c r="O61" s="17"/>
      <c r="P61" s="17"/>
      <c r="Q61" s="64"/>
      <c r="R61" s="64"/>
      <c r="S61" s="64"/>
      <c r="T61" s="64"/>
      <c r="U61" s="64"/>
      <c r="V61" s="64"/>
      <c r="W61" s="64"/>
      <c r="X61" s="64"/>
      <c r="Y61" s="19"/>
      <c r="Z61" s="18"/>
      <c r="AA61" s="80"/>
      <c r="AB61" s="80"/>
      <c r="AC61" s="20"/>
      <c r="AD61" s="21"/>
      <c r="AE61" s="20"/>
      <c r="AF61" s="21"/>
      <c r="AG61" s="21"/>
      <c r="AH61" s="21"/>
      <c r="AI61" s="22"/>
      <c r="AJ61" s="23"/>
      <c r="AK61" s="19"/>
    </row>
    <row r="62" spans="1:37" ht="0.75" hidden="1" customHeight="1" x14ac:dyDescent="0.25">
      <c r="A62" s="157"/>
      <c r="B62" s="159"/>
      <c r="C62" s="161"/>
      <c r="D62" s="137"/>
      <c r="E62" s="16" t="s">
        <v>101</v>
      </c>
      <c r="F62" s="56"/>
      <c r="G62" s="57"/>
      <c r="H62" s="57"/>
      <c r="I62" s="59">
        <f t="shared" si="0"/>
        <v>0</v>
      </c>
      <c r="J62" s="54">
        <v>0</v>
      </c>
      <c r="K62" s="58"/>
      <c r="L62" s="165"/>
      <c r="M62" s="17"/>
      <c r="N62" s="17"/>
      <c r="O62" s="17"/>
      <c r="P62" s="17"/>
      <c r="Q62" s="64"/>
      <c r="R62" s="64"/>
      <c r="S62" s="64"/>
      <c r="T62" s="64"/>
      <c r="U62" s="64"/>
      <c r="V62" s="64"/>
      <c r="W62" s="64"/>
      <c r="X62" s="64"/>
      <c r="Y62" s="19"/>
      <c r="Z62" s="18"/>
      <c r="AA62" s="78"/>
      <c r="AB62" s="78"/>
      <c r="AC62" s="20"/>
      <c r="AD62" s="21"/>
      <c r="AE62" s="20"/>
      <c r="AF62" s="21"/>
      <c r="AG62" s="21"/>
      <c r="AH62" s="21"/>
      <c r="AI62" s="22"/>
      <c r="AJ62" s="23"/>
      <c r="AK62" s="19"/>
    </row>
    <row r="63" spans="1:37" ht="30" customHeight="1" x14ac:dyDescent="0.25">
      <c r="A63" s="162" t="s">
        <v>185</v>
      </c>
      <c r="B63" s="162"/>
      <c r="C63" s="162"/>
      <c r="D63" s="162"/>
      <c r="E63" s="27" t="s">
        <v>186</v>
      </c>
      <c r="F63" s="28">
        <f>L11</f>
        <v>1</v>
      </c>
      <c r="G63" s="29"/>
      <c r="H63" s="29"/>
      <c r="I63" s="30"/>
      <c r="J63" s="31"/>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32"/>
      <c r="AJ63" s="32"/>
      <c r="AK63" s="32"/>
    </row>
    <row r="64" spans="1:37" x14ac:dyDescent="0.25">
      <c r="A64" s="33"/>
      <c r="B64" s="33"/>
      <c r="C64" s="34"/>
      <c r="D64" s="34"/>
      <c r="E64" s="27" t="s">
        <v>187</v>
      </c>
      <c r="F64" s="28">
        <f>L14</f>
        <v>1</v>
      </c>
      <c r="G64" s="29"/>
      <c r="H64" s="29"/>
      <c r="I64" s="30"/>
      <c r="J64" s="31"/>
      <c r="K64" s="29"/>
      <c r="L64" s="29"/>
      <c r="M64" s="29"/>
      <c r="N64" s="29"/>
      <c r="O64" s="29"/>
      <c r="P64" s="29"/>
      <c r="Q64" s="29"/>
      <c r="R64" s="29"/>
      <c r="S64" s="29"/>
      <c r="T64" s="29"/>
      <c r="U64" s="29"/>
      <c r="V64" s="29"/>
      <c r="W64" s="29"/>
      <c r="X64" s="29"/>
      <c r="Y64" s="29"/>
      <c r="AC64" s="29"/>
      <c r="AD64" s="29"/>
      <c r="AE64" s="29"/>
      <c r="AF64" s="29"/>
      <c r="AG64" s="29"/>
      <c r="AH64" s="29"/>
      <c r="AI64" s="32"/>
      <c r="AJ64" s="32"/>
      <c r="AK64" s="32"/>
    </row>
    <row r="65" spans="1:37" x14ac:dyDescent="0.25">
      <c r="A65" s="33"/>
      <c r="B65" s="33"/>
      <c r="C65" s="34"/>
      <c r="D65" s="34"/>
      <c r="E65" s="27" t="s">
        <v>188</v>
      </c>
      <c r="F65" s="28">
        <f>L17</f>
        <v>1</v>
      </c>
      <c r="G65" s="29"/>
      <c r="H65" s="29"/>
      <c r="I65" s="30"/>
      <c r="J65" s="31"/>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32"/>
      <c r="AJ65" s="32"/>
      <c r="AK65" s="32"/>
    </row>
    <row r="66" spans="1:37" x14ac:dyDescent="0.25">
      <c r="A66" s="33"/>
      <c r="B66" s="33"/>
      <c r="C66" s="34"/>
      <c r="D66" s="34"/>
      <c r="E66" s="27" t="s">
        <v>189</v>
      </c>
      <c r="F66" s="28">
        <f>L19</f>
        <v>1</v>
      </c>
      <c r="G66" s="29"/>
      <c r="H66" s="29"/>
      <c r="I66" s="30"/>
      <c r="J66" s="31"/>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32"/>
      <c r="AJ66" s="32"/>
      <c r="AK66" s="32"/>
    </row>
    <row r="67" spans="1:37" x14ac:dyDescent="0.25">
      <c r="A67" s="33"/>
      <c r="B67" s="33"/>
      <c r="C67" s="34"/>
      <c r="D67" s="34"/>
      <c r="E67" s="27" t="s">
        <v>190</v>
      </c>
      <c r="F67" s="74">
        <f>L21</f>
        <v>0.96666666666666667</v>
      </c>
      <c r="G67" s="29"/>
      <c r="H67" s="29"/>
      <c r="I67" s="30"/>
      <c r="J67" s="31"/>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32"/>
      <c r="AJ67" s="32"/>
      <c r="AK67" s="32"/>
    </row>
    <row r="68" spans="1:37" x14ac:dyDescent="0.25">
      <c r="A68" s="33"/>
      <c r="B68" s="33"/>
      <c r="C68" s="34"/>
      <c r="D68" s="34"/>
      <c r="E68" s="27" t="s">
        <v>191</v>
      </c>
      <c r="F68" s="28">
        <f>L24</f>
        <v>1</v>
      </c>
      <c r="G68" s="29"/>
      <c r="H68" s="29"/>
      <c r="I68" s="30"/>
      <c r="J68" s="31"/>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32"/>
      <c r="AJ68" s="32"/>
      <c r="AK68" s="32"/>
    </row>
    <row r="69" spans="1:37" x14ac:dyDescent="0.25">
      <c r="A69" s="33"/>
      <c r="B69" s="33"/>
      <c r="C69" s="34"/>
      <c r="D69" s="34"/>
      <c r="E69" s="27" t="s">
        <v>192</v>
      </c>
      <c r="F69" s="28">
        <f>L27</f>
        <v>1</v>
      </c>
      <c r="G69" s="29"/>
      <c r="H69" s="29"/>
      <c r="I69" s="30"/>
      <c r="J69" s="31"/>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32"/>
      <c r="AJ69" s="32"/>
      <c r="AK69" s="32"/>
    </row>
    <row r="70" spans="1:37" hidden="1" x14ac:dyDescent="0.25">
      <c r="A70" s="33"/>
      <c r="B70" s="33"/>
      <c r="C70" s="34"/>
      <c r="D70" s="34"/>
      <c r="E70" s="27" t="s">
        <v>193</v>
      </c>
      <c r="F70" s="28">
        <f>L30</f>
        <v>0</v>
      </c>
      <c r="G70" s="29"/>
      <c r="H70" s="29"/>
      <c r="I70" s="30"/>
      <c r="J70" s="31"/>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32"/>
      <c r="AJ70" s="32"/>
      <c r="AK70" s="32"/>
    </row>
    <row r="71" spans="1:37" hidden="1" x14ac:dyDescent="0.25">
      <c r="A71" s="33"/>
      <c r="B71" s="33"/>
      <c r="C71" s="34"/>
      <c r="D71" s="34"/>
      <c r="E71" s="27" t="s">
        <v>194</v>
      </c>
      <c r="F71" s="28">
        <f>L33</f>
        <v>0</v>
      </c>
      <c r="G71" s="29"/>
      <c r="H71" s="29"/>
      <c r="I71" s="30"/>
      <c r="J71" s="31"/>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32"/>
      <c r="AJ71" s="32"/>
      <c r="AK71" s="32"/>
    </row>
    <row r="72" spans="1:37" hidden="1" x14ac:dyDescent="0.25">
      <c r="A72" s="33"/>
      <c r="B72" s="33"/>
      <c r="C72" s="34"/>
      <c r="D72" s="34"/>
      <c r="E72" s="27" t="s">
        <v>195</v>
      </c>
      <c r="F72" s="28">
        <f>L36</f>
        <v>0</v>
      </c>
      <c r="G72" s="29"/>
      <c r="H72" s="29"/>
      <c r="I72" s="30"/>
      <c r="J72" s="31"/>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32"/>
      <c r="AJ72" s="32"/>
      <c r="AK72" s="32"/>
    </row>
    <row r="73" spans="1:37" hidden="1" x14ac:dyDescent="0.25">
      <c r="A73" s="33"/>
      <c r="B73" s="33"/>
      <c r="C73" s="34"/>
      <c r="D73" s="34"/>
      <c r="E73" s="27" t="s">
        <v>196</v>
      </c>
      <c r="F73" s="28">
        <f>L39</f>
        <v>0</v>
      </c>
      <c r="G73" s="29"/>
      <c r="H73" s="29"/>
      <c r="I73" s="30"/>
      <c r="J73" s="31"/>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32"/>
      <c r="AJ73" s="32"/>
      <c r="AK73" s="32"/>
    </row>
    <row r="74" spans="1:37" hidden="1" x14ac:dyDescent="0.25">
      <c r="A74" s="33"/>
      <c r="B74" s="33"/>
      <c r="C74" s="34"/>
      <c r="D74" s="34"/>
      <c r="E74" s="27" t="s">
        <v>197</v>
      </c>
      <c r="F74" s="28">
        <f>L42</f>
        <v>0</v>
      </c>
      <c r="G74" s="29"/>
      <c r="H74" s="29"/>
      <c r="I74" s="30"/>
      <c r="J74" s="31"/>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32"/>
      <c r="AJ74" s="32"/>
      <c r="AK74" s="32"/>
    </row>
    <row r="75" spans="1:37" hidden="1" x14ac:dyDescent="0.25">
      <c r="A75" s="33"/>
      <c r="B75" s="33"/>
      <c r="C75" s="34"/>
      <c r="D75" s="34"/>
      <c r="E75" s="27" t="s">
        <v>198</v>
      </c>
      <c r="F75" s="28">
        <f>L45</f>
        <v>0</v>
      </c>
      <c r="G75" s="29"/>
      <c r="H75" s="29"/>
      <c r="I75" s="30"/>
      <c r="J75" s="31"/>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32"/>
      <c r="AJ75" s="32"/>
      <c r="AK75" s="32"/>
    </row>
    <row r="76" spans="1:37" hidden="1" x14ac:dyDescent="0.25">
      <c r="A76" s="33"/>
      <c r="B76" s="33"/>
      <c r="C76" s="34"/>
      <c r="D76" s="34"/>
      <c r="E76" s="27" t="s">
        <v>199</v>
      </c>
      <c r="F76" s="28">
        <f>L48</f>
        <v>0</v>
      </c>
      <c r="G76" s="29"/>
      <c r="H76" s="29"/>
      <c r="I76" s="30"/>
      <c r="J76" s="31"/>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32"/>
      <c r="AJ76" s="32"/>
      <c r="AK76" s="32"/>
    </row>
    <row r="77" spans="1:37" hidden="1" x14ac:dyDescent="0.25">
      <c r="A77" s="33"/>
      <c r="B77" s="33"/>
      <c r="C77" s="34"/>
      <c r="D77" s="34"/>
      <c r="E77" s="27" t="s">
        <v>200</v>
      </c>
      <c r="F77" s="28">
        <f>L51</f>
        <v>0</v>
      </c>
      <c r="G77" s="29"/>
      <c r="H77" s="29"/>
      <c r="I77" s="30"/>
      <c r="J77" s="31"/>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32"/>
      <c r="AJ77" s="32"/>
      <c r="AK77" s="32"/>
    </row>
    <row r="78" spans="1:37" hidden="1" x14ac:dyDescent="0.25">
      <c r="A78" s="33"/>
      <c r="B78" s="33"/>
      <c r="C78" s="34"/>
      <c r="D78" s="34"/>
      <c r="E78" s="27" t="s">
        <v>201</v>
      </c>
      <c r="F78" s="28">
        <f>L54</f>
        <v>0</v>
      </c>
      <c r="G78" s="29"/>
      <c r="H78" s="29"/>
      <c r="I78" s="30"/>
      <c r="J78" s="31"/>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32"/>
      <c r="AJ78" s="32"/>
      <c r="AK78" s="32"/>
    </row>
    <row r="79" spans="1:37" hidden="1" x14ac:dyDescent="0.25">
      <c r="A79" s="33"/>
      <c r="B79" s="33"/>
      <c r="C79" s="34"/>
      <c r="D79" s="34"/>
      <c r="E79" s="27" t="s">
        <v>202</v>
      </c>
      <c r="F79" s="28">
        <f>L57</f>
        <v>0</v>
      </c>
      <c r="G79" s="29"/>
      <c r="H79" s="29"/>
      <c r="I79" s="30"/>
      <c r="J79" s="31"/>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32"/>
      <c r="AJ79" s="32"/>
      <c r="AK79" s="32"/>
    </row>
    <row r="80" spans="1:37" hidden="1" x14ac:dyDescent="0.25">
      <c r="A80" s="33"/>
      <c r="B80" s="33"/>
      <c r="C80" s="34"/>
      <c r="D80" s="34"/>
      <c r="E80" s="27" t="s">
        <v>203</v>
      </c>
      <c r="F80" s="28">
        <f>L60</f>
        <v>0</v>
      </c>
      <c r="G80" s="29"/>
      <c r="H80" s="29"/>
      <c r="I80" s="30"/>
      <c r="J80" s="31"/>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32"/>
      <c r="AJ80" s="32"/>
      <c r="AK80" s="32"/>
    </row>
    <row r="81" spans="1:37" x14ac:dyDescent="0.25">
      <c r="A81" s="33"/>
      <c r="B81" s="33"/>
      <c r="C81" s="34"/>
      <c r="D81" s="34"/>
      <c r="E81" s="35"/>
      <c r="F81" s="36"/>
      <c r="G81" s="29"/>
      <c r="H81" s="29"/>
      <c r="I81" s="31"/>
      <c r="J81" s="31"/>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32"/>
      <c r="AJ81" s="32"/>
      <c r="AK81" s="32"/>
    </row>
    <row r="82" spans="1:37" ht="23.25" customHeight="1" x14ac:dyDescent="0.25">
      <c r="A82" s="162" t="s">
        <v>204</v>
      </c>
      <c r="B82" s="162"/>
      <c r="C82" s="162"/>
      <c r="D82" s="162"/>
      <c r="E82" s="37">
        <f>AVERAGE(F63:F69)</f>
        <v>0.99523809523809526</v>
      </c>
      <c r="F82" s="35" t="s">
        <v>205</v>
      </c>
      <c r="G82" s="29"/>
      <c r="H82" s="29"/>
      <c r="I82" s="31"/>
      <c r="J82" s="31"/>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32"/>
      <c r="AJ82" s="32"/>
      <c r="AK82" s="32"/>
    </row>
  </sheetData>
  <mergeCells count="142">
    <mergeCell ref="AE9:AE10"/>
    <mergeCell ref="AF9:AF10"/>
    <mergeCell ref="L21:L23"/>
    <mergeCell ref="L48:L50"/>
    <mergeCell ref="L45:L47"/>
    <mergeCell ref="L42:L44"/>
    <mergeCell ref="L39:L41"/>
    <mergeCell ref="L36:L38"/>
    <mergeCell ref="L33:L35"/>
    <mergeCell ref="L30:L32"/>
    <mergeCell ref="L27:L29"/>
    <mergeCell ref="L24:L26"/>
    <mergeCell ref="L17:L18"/>
    <mergeCell ref="L19:L20"/>
    <mergeCell ref="A63:D63"/>
    <mergeCell ref="A82:D82"/>
    <mergeCell ref="O9:O10"/>
    <mergeCell ref="A57:A59"/>
    <mergeCell ref="B57:B59"/>
    <mergeCell ref="C57:C59"/>
    <mergeCell ref="D57:D59"/>
    <mergeCell ref="L57:L59"/>
    <mergeCell ref="A60:A62"/>
    <mergeCell ref="B60:B62"/>
    <mergeCell ref="C60:C62"/>
    <mergeCell ref="D60:D62"/>
    <mergeCell ref="L60:L62"/>
    <mergeCell ref="A51:A53"/>
    <mergeCell ref="B51:B53"/>
    <mergeCell ref="C51:C53"/>
    <mergeCell ref="D51:D53"/>
    <mergeCell ref="L51:L53"/>
    <mergeCell ref="A54:A56"/>
    <mergeCell ref="B54:B56"/>
    <mergeCell ref="C54:C56"/>
    <mergeCell ref="D54:D56"/>
    <mergeCell ref="L54:L56"/>
    <mergeCell ref="A45:A47"/>
    <mergeCell ref="B45:B47"/>
    <mergeCell ref="C45:C47"/>
    <mergeCell ref="D45:D47"/>
    <mergeCell ref="A48:A50"/>
    <mergeCell ref="B48:B50"/>
    <mergeCell ref="C48:C50"/>
    <mergeCell ref="D48:D50"/>
    <mergeCell ref="A39:A41"/>
    <mergeCell ref="B39:B41"/>
    <mergeCell ref="C39:C41"/>
    <mergeCell ref="D39:D41"/>
    <mergeCell ref="A42:A44"/>
    <mergeCell ref="B42:B44"/>
    <mergeCell ref="C42:C44"/>
    <mergeCell ref="D42:D44"/>
    <mergeCell ref="A33:A35"/>
    <mergeCell ref="B33:B35"/>
    <mergeCell ref="C33:C35"/>
    <mergeCell ref="D33:D35"/>
    <mergeCell ref="A36:A38"/>
    <mergeCell ref="B36:B38"/>
    <mergeCell ref="C36:C38"/>
    <mergeCell ref="D36:D38"/>
    <mergeCell ref="C27:C29"/>
    <mergeCell ref="D27:D29"/>
    <mergeCell ref="A30:A32"/>
    <mergeCell ref="B30:B32"/>
    <mergeCell ref="C30:C32"/>
    <mergeCell ref="D30:D32"/>
    <mergeCell ref="L9:L10"/>
    <mergeCell ref="M9:M10"/>
    <mergeCell ref="N9:N10"/>
    <mergeCell ref="A21:A23"/>
    <mergeCell ref="B21:B23"/>
    <mergeCell ref="C21:C23"/>
    <mergeCell ref="D21:D23"/>
    <mergeCell ref="A24:A29"/>
    <mergeCell ref="B24:B29"/>
    <mergeCell ref="C24:C26"/>
    <mergeCell ref="D24:D26"/>
    <mergeCell ref="A17:A20"/>
    <mergeCell ref="B17:B20"/>
    <mergeCell ref="C17:C18"/>
    <mergeCell ref="D17:D18"/>
    <mergeCell ref="C19:C20"/>
    <mergeCell ref="D19:D20"/>
    <mergeCell ref="V9:V10"/>
    <mergeCell ref="W9:W10"/>
    <mergeCell ref="X9:X10"/>
    <mergeCell ref="AA8:AB8"/>
    <mergeCell ref="AA9:AA10"/>
    <mergeCell ref="AB9:AB10"/>
    <mergeCell ref="AE8:AF8"/>
    <mergeCell ref="AK9:AK10"/>
    <mergeCell ref="A11:A16"/>
    <mergeCell ref="B11:B16"/>
    <mergeCell ref="C11:C13"/>
    <mergeCell ref="D11:D13"/>
    <mergeCell ref="L11:L13"/>
    <mergeCell ref="C14:C16"/>
    <mergeCell ref="D14:D16"/>
    <mergeCell ref="L14:L16"/>
    <mergeCell ref="Z9:Z10"/>
    <mergeCell ref="AC9:AC10"/>
    <mergeCell ref="AD9:AD10"/>
    <mergeCell ref="AI9:AI10"/>
    <mergeCell ref="AJ9:AJ10"/>
    <mergeCell ref="I9:I10"/>
    <mergeCell ref="J9:J10"/>
    <mergeCell ref="K9:K10"/>
    <mergeCell ref="A3:B3"/>
    <mergeCell ref="C3:I3"/>
    <mergeCell ref="K3:AK3"/>
    <mergeCell ref="A4:B4"/>
    <mergeCell ref="C4:I4"/>
    <mergeCell ref="J4:K4"/>
    <mergeCell ref="L4:AK4"/>
    <mergeCell ref="A8:Z8"/>
    <mergeCell ref="AC8:AD8"/>
    <mergeCell ref="AI8:AK8"/>
    <mergeCell ref="AG8:AH8"/>
    <mergeCell ref="AG9:AG10"/>
    <mergeCell ref="AH9:AH10"/>
    <mergeCell ref="A5:B5"/>
    <mergeCell ref="C5:I5"/>
    <mergeCell ref="J5:K5"/>
    <mergeCell ref="L5:AK5"/>
    <mergeCell ref="A6:B6"/>
    <mergeCell ref="A7:B7"/>
    <mergeCell ref="C7:AK7"/>
    <mergeCell ref="A9:A10"/>
    <mergeCell ref="B9:B10"/>
    <mergeCell ref="C9:C10"/>
    <mergeCell ref="D9:D10"/>
    <mergeCell ref="E9:E10"/>
    <mergeCell ref="F9:F10"/>
    <mergeCell ref="G9:H9"/>
    <mergeCell ref="P9:P10"/>
    <mergeCell ref="Y9:Y10"/>
    <mergeCell ref="Q9:Q10"/>
    <mergeCell ref="R9:R10"/>
    <mergeCell ref="S9:S10"/>
    <mergeCell ref="T9:T10"/>
    <mergeCell ref="U9:U10"/>
  </mergeCells>
  <conditionalFormatting sqref="L11:L62">
    <cfRule type="cellIs" dxfId="1" priority="1" operator="greaterThan">
      <formula>1</formula>
    </cfRule>
  </conditionalFormatting>
  <conditionalFormatting sqref="L17:L20">
    <cfRule type="cellIs" dxfId="0" priority="8" operator="greaterThan">
      <formula>100</formula>
    </cfRule>
  </conditionalFormatting>
  <dataValidations xWindow="682" yWindow="773" count="4">
    <dataValidation operator="greaterThanOrEqual" allowBlank="1" showInputMessage="1" showErrorMessage="1" sqref="E11:E62" xr:uid="{00000000-0002-0000-0000-000000000000}"/>
    <dataValidation type="date" allowBlank="1" showInputMessage="1" showErrorMessage="1" promptTitle="Validación" prompt="formato DD/MM/AA" sqref="G11:H62" xr:uid="{00000000-0002-0000-0000-000001000000}">
      <formula1>36526</formula1>
      <formula2>47829</formula2>
    </dataValidation>
    <dataValidation allowBlank="1" showInputMessage="1" showErrorMessage="1" promptTitle="Validación" prompt="El porcentaje no debe exceder el 100%" sqref="L51 L54 L57:L62 L11:L48" xr:uid="{00000000-0002-0000-0000-000002000000}"/>
    <dataValidation type="date" operator="greaterThanOrEqual" allowBlank="1" showInputMessage="1" showErrorMessage="1" sqref="E63:E67" xr:uid="{00000000-0002-0000-0000-000003000000}">
      <formula1>41426</formula1>
    </dataValidation>
  </dataValidations>
  <pageMargins left="0.70866141732283472" right="0.70866141732283472" top="0.74803149606299213" bottom="0.74803149606299213" header="0.31496062992125984" footer="0.31496062992125984"/>
  <pageSetup paperSize="5" scale="14" fitToHeight="0" orientation="landscape" horizontalDpi="300" verticalDpi="300"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vt:lpstr>
      <vt:lpstr>PMA!Títulos_a_imprimir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Johanna Fuentes Morales</dc:creator>
  <cp:keywords/>
  <dc:description/>
  <cp:lastModifiedBy>Luz Angela Marin Munera</cp:lastModifiedBy>
  <cp:revision/>
  <cp:lastPrinted>2026-06-12T13:47:44Z</cp:lastPrinted>
  <dcterms:created xsi:type="dcterms:W3CDTF">2023-02-22T16:54:24Z</dcterms:created>
  <dcterms:modified xsi:type="dcterms:W3CDTF">2026-06-12T13:57:37Z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2025-12-03T21:00:32Z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254b6695-65cb-4075-b31b-84a39320d582</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